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465" yWindow="32760" windowWidth="20025" windowHeight="11760"/>
  </bookViews>
  <sheets>
    <sheet name="Registration" sheetId="1" r:id="rId1"/>
    <sheet name="Fee(for Confirmation） " sheetId="36820" r:id="rId2"/>
  </sheets>
  <definedNames>
    <definedName name="_xlnm.Print_Area" localSheetId="1">'Fee(for Confirmation） '!$A$1:$L$30</definedName>
    <definedName name="_xlnm.Print_Area" localSheetId="0">Registration!$A$1:$J$34</definedName>
  </definedNames>
  <calcPr calcId="191029"/>
  <fileRecoveryPr repairLoad="1"/>
</workbook>
</file>

<file path=xl/calcChain.xml><?xml version="1.0" encoding="utf-8"?>
<calcChain xmlns="http://schemas.openxmlformats.org/spreadsheetml/2006/main">
  <c r="H1" i="36820" l="1"/>
  <c r="N1" i="36820"/>
  <c r="C8" i="36820"/>
  <c r="F8" i="36820"/>
  <c r="I8" i="36820"/>
  <c r="L8" i="36820"/>
  <c r="C9" i="36820"/>
  <c r="F9" i="36820"/>
  <c r="I9" i="36820"/>
  <c r="L9" i="36820"/>
  <c r="C11" i="36820"/>
  <c r="F11" i="36820"/>
  <c r="I11" i="36820"/>
  <c r="L11" i="36820"/>
  <c r="C13" i="36820"/>
  <c r="F13" i="36820"/>
  <c r="C14" i="36820"/>
  <c r="F14" i="36820"/>
  <c r="C15" i="36820"/>
  <c r="F15" i="36820"/>
  <c r="C16" i="36820"/>
  <c r="F16" i="36820"/>
  <c r="C18" i="36820"/>
  <c r="F18" i="36820"/>
  <c r="C19" i="36820"/>
  <c r="F19" i="36820"/>
  <c r="F22" i="36820"/>
  <c r="F24" i="36820"/>
  <c r="B18" i="1"/>
  <c r="B19" i="1"/>
  <c r="K19" i="1"/>
  <c r="K21" i="1"/>
</calcChain>
</file>

<file path=xl/sharedStrings.xml><?xml version="1.0" encoding="utf-8"?>
<sst xmlns="http://schemas.openxmlformats.org/spreadsheetml/2006/main" count="106" uniqueCount="97">
  <si>
    <t>No. (for Society use)</t>
    <phoneticPr fontId="3"/>
  </si>
  <si>
    <t>Name</t>
    <phoneticPr fontId="3"/>
  </si>
  <si>
    <t>M  /  F</t>
    <phoneticPr fontId="3"/>
  </si>
  <si>
    <t>Sex</t>
    <phoneticPr fontId="3"/>
  </si>
  <si>
    <t xml:space="preserve">   First   </t>
    <phoneticPr fontId="3"/>
  </si>
  <si>
    <t>Middle</t>
    <phoneticPr fontId="3"/>
  </si>
  <si>
    <t>Family</t>
    <phoneticPr fontId="3"/>
  </si>
  <si>
    <t>Age</t>
    <phoneticPr fontId="3"/>
  </si>
  <si>
    <t>Organization</t>
    <phoneticPr fontId="3"/>
  </si>
  <si>
    <t>Section &amp; Position</t>
    <phoneticPr fontId="3"/>
  </si>
  <si>
    <r>
      <t>Z</t>
    </r>
    <r>
      <rPr>
        <sz val="11"/>
        <rFont val="ＭＳ Ｐゴシック"/>
        <family val="3"/>
        <charset val="128"/>
      </rPr>
      <t>ip code</t>
    </r>
    <phoneticPr fontId="3"/>
  </si>
  <si>
    <r>
      <t>C</t>
    </r>
    <r>
      <rPr>
        <sz val="11"/>
        <rFont val="ＭＳ Ｐゴシック"/>
        <family val="3"/>
        <charset val="128"/>
      </rPr>
      <t>ountry</t>
    </r>
    <phoneticPr fontId="3"/>
  </si>
  <si>
    <t>Contact Information</t>
    <phoneticPr fontId="3"/>
  </si>
  <si>
    <t>Presenter or Not</t>
    <phoneticPr fontId="3"/>
  </si>
  <si>
    <t>Student or Adult</t>
    <phoneticPr fontId="3"/>
  </si>
  <si>
    <t>1: Student, 0/blank: Adult</t>
    <phoneticPr fontId="3"/>
  </si>
  <si>
    <t>Japan TRIZ Society Membership Fee
（General member）</t>
    <phoneticPr fontId="3"/>
  </si>
  <si>
    <t>Japan TRIZ Society Enrollment Fee</t>
    <phoneticPr fontId="3"/>
  </si>
  <si>
    <t>Japan TRIZ Society Membership Fee（Student）</t>
    <phoneticPr fontId="3"/>
  </si>
  <si>
    <t>Your Payment Net Total</t>
    <phoneticPr fontId="3"/>
  </si>
  <si>
    <t>Your Payment Net Total</t>
    <phoneticPr fontId="3"/>
  </si>
  <si>
    <r>
      <t>1: Participation (3,000 yen),　0/</t>
    </r>
    <r>
      <rPr>
        <sz val="12"/>
        <rFont val="ＭＳ Ｐゴシック"/>
        <family val="3"/>
        <charset val="128"/>
      </rPr>
      <t>blank: Non-participation</t>
    </r>
    <phoneticPr fontId="3"/>
  </si>
  <si>
    <r>
      <t>Payment
 method　</t>
    </r>
    <r>
      <rPr>
        <sz val="11"/>
        <rFont val="ＭＳ Ｐゴシック"/>
        <family val="3"/>
        <charset val="128"/>
      </rPr>
      <t>　</t>
    </r>
    <r>
      <rPr>
        <b/>
        <sz val="11"/>
        <rFont val="ＭＳ Ｐゴシック"/>
        <family val="3"/>
        <charset val="128"/>
      </rPr>
      <t/>
    </r>
    <phoneticPr fontId="3"/>
  </si>
  <si>
    <t>Meeting participation fee</t>
    <phoneticPr fontId="3"/>
  </si>
  <si>
    <t>Amount</t>
    <phoneticPr fontId="3"/>
  </si>
  <si>
    <r>
      <t xml:space="preserve">Japan TRIZ Society
 </t>
    </r>
    <r>
      <rPr>
        <b/>
        <sz val="14"/>
        <color indexed="10"/>
        <rFont val="ＭＳ Ｐゴシック"/>
        <family val="3"/>
        <charset val="128"/>
      </rPr>
      <t>Non</t>
    </r>
    <r>
      <rPr>
        <b/>
        <sz val="14"/>
        <color indexed="8"/>
        <rFont val="ＭＳ Ｐゴシック"/>
        <family val="3"/>
        <charset val="128"/>
      </rPr>
      <t>-member</t>
    </r>
    <phoneticPr fontId="3"/>
  </si>
  <si>
    <r>
      <t>1: Renew</t>
    </r>
    <r>
      <rPr>
        <sz val="11"/>
        <rFont val="ＭＳ Ｐゴシック"/>
        <family val="3"/>
        <charset val="128"/>
      </rPr>
      <t xml:space="preserve">, </t>
    </r>
    <r>
      <rPr>
        <b/>
        <sz val="11"/>
        <rFont val="ＭＳ Ｐゴシック"/>
        <family val="3"/>
        <charset val="128"/>
      </rPr>
      <t>0</t>
    </r>
    <r>
      <rPr>
        <sz val="11"/>
        <rFont val="ＭＳ Ｐゴシック"/>
        <family val="3"/>
        <charset val="128"/>
      </rPr>
      <t xml:space="preserve">/blank: </t>
    </r>
    <r>
      <rPr>
        <sz val="11"/>
        <rFont val="ＭＳ Ｐゴシック"/>
        <family val="3"/>
        <charset val="128"/>
      </rPr>
      <t>Don't</t>
    </r>
    <phoneticPr fontId="3"/>
  </si>
  <si>
    <t>Payment method of JTS Membership 
annual fee</t>
    <phoneticPr fontId="3"/>
  </si>
  <si>
    <t>Japan TRIZ Society (JTS) 
Membership</t>
    <phoneticPr fontId="3"/>
  </si>
  <si>
    <r>
      <t>Presenter should select</t>
    </r>
    <r>
      <rPr>
        <b/>
        <sz val="11"/>
        <rFont val="ＭＳ Ｐゴシック"/>
        <family val="3"/>
        <charset val="128"/>
      </rPr>
      <t xml:space="preserve"> 1</t>
    </r>
    <phoneticPr fontId="3"/>
  </si>
  <si>
    <t>Buffet Dinner &amp; C.
（on Sep.1st）</t>
    <phoneticPr fontId="3"/>
  </si>
  <si>
    <t>Registration Form for the 15th TRIZ Symposium in Japan, 2019</t>
    <phoneticPr fontId="3"/>
  </si>
  <si>
    <t>E-mail：　15_sympo@triz-japan.org</t>
    <phoneticPr fontId="3"/>
  </si>
  <si>
    <t>Early discount
(due Jul. 19, 2019)</t>
    <phoneticPr fontId="3"/>
  </si>
  <si>
    <r>
      <t xml:space="preserve">No discount
</t>
    </r>
    <r>
      <rPr>
        <b/>
        <sz val="10"/>
        <color indexed="8"/>
        <rFont val="ＭＳ Ｐゴシック"/>
        <family val="3"/>
        <charset val="128"/>
      </rPr>
      <t>(due Aug. 22, 2019)</t>
    </r>
    <phoneticPr fontId="3"/>
  </si>
  <si>
    <t>Early discount
(due Jul. 19, 2019)</t>
    <phoneticPr fontId="3"/>
  </si>
  <si>
    <t>No discount
(due Aug. 22, 2019)</t>
    <phoneticPr fontId="3"/>
  </si>
  <si>
    <r>
      <t>1</t>
    </r>
    <r>
      <rPr>
        <sz val="11"/>
        <rFont val="ＭＳ Ｐゴシック"/>
        <family val="3"/>
        <charset val="128"/>
      </rPr>
      <t xml:space="preserve">: </t>
    </r>
    <r>
      <rPr>
        <sz val="11"/>
        <rFont val="ＭＳ Ｐゴシック"/>
        <family val="3"/>
        <charset val="128"/>
      </rPr>
      <t>Executive</t>
    </r>
    <r>
      <rPr>
        <sz val="11"/>
        <rFont val="ＭＳ Ｐゴシック"/>
        <family val="3"/>
        <charset val="128"/>
      </rPr>
      <t xml:space="preserve"> officer,</t>
    </r>
    <r>
      <rPr>
        <b/>
        <sz val="11"/>
        <rFont val="ＭＳ Ｐゴシック"/>
        <family val="3"/>
        <charset val="128"/>
      </rPr>
      <t xml:space="preserve"> 2</t>
    </r>
    <r>
      <rPr>
        <sz val="11"/>
        <rFont val="ＭＳ Ｐゴシック"/>
        <family val="3"/>
        <charset val="128"/>
      </rPr>
      <t xml:space="preserve">: </t>
    </r>
    <r>
      <rPr>
        <sz val="11"/>
        <rFont val="ＭＳ Ｐゴシック"/>
        <family val="3"/>
        <charset val="128"/>
      </rPr>
      <t>General Mngr</t>
    </r>
    <r>
      <rPr>
        <sz val="11"/>
        <rFont val="ＭＳ Ｐゴシック"/>
        <family val="3"/>
        <charset val="128"/>
      </rPr>
      <t>.</t>
    </r>
    <r>
      <rPr>
        <sz val="11"/>
        <rFont val="ＭＳ Ｐゴシック"/>
        <family val="3"/>
        <charset val="128"/>
      </rPr>
      <t xml:space="preserve">, </t>
    </r>
    <r>
      <rPr>
        <b/>
        <sz val="11"/>
        <rFont val="ＭＳ Ｐゴシック"/>
        <family val="3"/>
        <charset val="128"/>
      </rPr>
      <t>3</t>
    </r>
    <r>
      <rPr>
        <sz val="11"/>
        <rFont val="ＭＳ Ｐゴシック"/>
        <family val="3"/>
        <charset val="128"/>
      </rPr>
      <t xml:space="preserve">: </t>
    </r>
    <r>
      <rPr>
        <sz val="11"/>
        <rFont val="ＭＳ Ｐゴシック"/>
        <family val="3"/>
        <charset val="128"/>
      </rPr>
      <t xml:space="preserve">Manager, </t>
    </r>
    <r>
      <rPr>
        <b/>
        <sz val="11"/>
        <rFont val="ＭＳ Ｐゴシック"/>
        <family val="3"/>
        <charset val="128"/>
      </rPr>
      <t>4</t>
    </r>
    <r>
      <rPr>
        <sz val="11"/>
        <rFont val="ＭＳ Ｐゴシック"/>
        <family val="3"/>
        <charset val="128"/>
      </rPr>
      <t xml:space="preserve">: </t>
    </r>
    <r>
      <rPr>
        <sz val="11"/>
        <rFont val="ＭＳ Ｐゴシック"/>
        <family val="3"/>
        <charset val="128"/>
      </rPr>
      <t>Assistant Mngr</t>
    </r>
    <r>
      <rPr>
        <sz val="11"/>
        <rFont val="ＭＳ Ｐゴシック"/>
        <family val="3"/>
        <charset val="128"/>
      </rPr>
      <t>.</t>
    </r>
    <r>
      <rPr>
        <sz val="11"/>
        <rFont val="ＭＳ Ｐゴシック"/>
        <family val="3"/>
        <charset val="128"/>
      </rPr>
      <t>,</t>
    </r>
    <r>
      <rPr>
        <b/>
        <sz val="11"/>
        <rFont val="ＭＳ Ｐゴシック"/>
        <family val="3"/>
        <charset val="128"/>
      </rPr>
      <t xml:space="preserve"> 5</t>
    </r>
    <r>
      <rPr>
        <sz val="11"/>
        <rFont val="ＭＳ Ｐゴシック"/>
        <family val="3"/>
        <charset val="128"/>
      </rPr>
      <t xml:space="preserve">: </t>
    </r>
    <r>
      <rPr>
        <sz val="11"/>
        <rFont val="ＭＳ Ｐゴシック"/>
        <family val="3"/>
        <charset val="128"/>
      </rPr>
      <t>No Title,</t>
    </r>
    <r>
      <rPr>
        <b/>
        <sz val="11"/>
        <rFont val="ＭＳ Ｐゴシック"/>
        <family val="3"/>
        <charset val="128"/>
      </rPr>
      <t xml:space="preserve"> 6</t>
    </r>
    <r>
      <rPr>
        <sz val="11"/>
        <rFont val="ＭＳ Ｐゴシック"/>
        <family val="3"/>
        <charset val="128"/>
      </rPr>
      <t xml:space="preserve">: </t>
    </r>
    <r>
      <rPr>
        <sz val="11"/>
        <rFont val="ＭＳ Ｐゴシック"/>
        <family val="3"/>
        <charset val="128"/>
      </rPr>
      <t>Other</t>
    </r>
    <phoneticPr fontId="3"/>
  </si>
  <si>
    <r>
      <rPr>
        <b/>
        <sz val="10"/>
        <rFont val="ＭＳ Ｐゴシック"/>
        <family val="3"/>
        <charset val="128"/>
      </rPr>
      <t>0</t>
    </r>
    <r>
      <rPr>
        <sz val="10"/>
        <rFont val="ＭＳ Ｐゴシック"/>
        <family val="3"/>
        <charset val="128"/>
      </rPr>
      <t xml:space="preserve">/blank: Unnecessary
</t>
    </r>
    <r>
      <rPr>
        <b/>
        <sz val="10"/>
        <rFont val="ＭＳ Ｐゴシック"/>
        <family val="3"/>
        <charset val="128"/>
      </rPr>
      <t xml:space="preserve">1: </t>
    </r>
    <r>
      <rPr>
        <sz val="10"/>
        <rFont val="ＭＳ Ｐゴシック"/>
        <family val="3"/>
        <charset val="128"/>
      </rPr>
      <t xml:space="preserve">Together with symposium participation fee  </t>
    </r>
    <r>
      <rPr>
        <b/>
        <sz val="10"/>
        <rFont val="ＭＳ Ｐゴシック"/>
        <family val="3"/>
        <charset val="128"/>
      </rPr>
      <t xml:space="preserve">
2: </t>
    </r>
    <r>
      <rPr>
        <sz val="10"/>
        <rFont val="ＭＳ Ｐゴシック"/>
        <family val="3"/>
        <charset val="128"/>
      </rPr>
      <t xml:space="preserve">Separate </t>
    </r>
    <r>
      <rPr>
        <b/>
        <sz val="10"/>
        <rFont val="ＭＳ Ｐゴシック"/>
        <family val="3"/>
        <charset val="128"/>
      </rPr>
      <t xml:space="preserve"> 
3: </t>
    </r>
    <r>
      <rPr>
        <sz val="10"/>
        <rFont val="ＭＳ Ｐゴシック"/>
        <family val="3"/>
        <charset val="128"/>
      </rPr>
      <t>Other (                                )</t>
    </r>
    <phoneticPr fontId="3"/>
  </si>
  <si>
    <r>
      <t>1:</t>
    </r>
    <r>
      <rPr>
        <sz val="11"/>
        <rFont val="ＭＳ Ｐゴシック"/>
        <family val="3"/>
        <charset val="128"/>
      </rPr>
      <t xml:space="preserve"> Credit card</t>
    </r>
    <r>
      <rPr>
        <b/>
        <sz val="11"/>
        <rFont val="ＭＳ Ｐゴシック"/>
        <family val="3"/>
        <charset val="128"/>
      </rPr>
      <t xml:space="preserve">
2: </t>
    </r>
    <r>
      <rPr>
        <sz val="11"/>
        <rFont val="ＭＳ Ｐゴシック"/>
        <family val="3"/>
        <charset val="128"/>
      </rPr>
      <t>Cash</t>
    </r>
    <phoneticPr fontId="3"/>
  </si>
  <si>
    <t>Please fill in the following questionnaire</t>
    <phoneticPr fontId="3"/>
  </si>
  <si>
    <r>
      <t xml:space="preserve">How did you get to </t>
    </r>
    <r>
      <rPr>
        <sz val="11"/>
        <rFont val="ＭＳ Ｐゴシック"/>
        <family val="3"/>
        <charset val="128"/>
      </rPr>
      <t>know about the symposium?</t>
    </r>
    <phoneticPr fontId="3"/>
  </si>
  <si>
    <t>Times of participation</t>
    <phoneticPr fontId="3"/>
  </si>
  <si>
    <r>
      <t>Promotion</t>
    </r>
    <r>
      <rPr>
        <sz val="11"/>
        <rFont val="ＭＳ Ｐゴシック"/>
        <family val="3"/>
        <charset val="128"/>
      </rPr>
      <t>al</t>
    </r>
    <r>
      <rPr>
        <sz val="11"/>
        <rFont val="ＭＳ Ｐゴシック"/>
        <family val="3"/>
        <charset val="128"/>
      </rPr>
      <t xml:space="preserve"> method</t>
    </r>
    <phoneticPr fontId="3"/>
  </si>
  <si>
    <t>Correspondence column
(Opinions and/or Requests, etc.)</t>
    <phoneticPr fontId="3"/>
  </si>
  <si>
    <r>
      <t xml:space="preserve">1: </t>
    </r>
    <r>
      <rPr>
        <sz val="11"/>
        <rFont val="ＭＳ Ｐゴシック"/>
        <family val="3"/>
        <charset val="128"/>
      </rPr>
      <t xml:space="preserve">2001 people or more, </t>
    </r>
    <r>
      <rPr>
        <b/>
        <sz val="11"/>
        <rFont val="ＭＳ Ｐゴシック"/>
        <family val="3"/>
        <charset val="128"/>
      </rPr>
      <t>2</t>
    </r>
    <r>
      <rPr>
        <sz val="11"/>
        <rFont val="ＭＳ Ｐゴシック"/>
        <family val="3"/>
        <charset val="128"/>
      </rPr>
      <t xml:space="preserve">: 1001-2000, </t>
    </r>
    <r>
      <rPr>
        <b/>
        <sz val="11"/>
        <rFont val="ＭＳ Ｐゴシック"/>
        <family val="3"/>
        <charset val="128"/>
      </rPr>
      <t xml:space="preserve">3: </t>
    </r>
    <r>
      <rPr>
        <sz val="11"/>
        <rFont val="ＭＳ Ｐゴシック"/>
        <family val="3"/>
        <charset val="128"/>
      </rPr>
      <t xml:space="preserve">501-1000, </t>
    </r>
    <r>
      <rPr>
        <b/>
        <sz val="11"/>
        <rFont val="ＭＳ Ｐゴシック"/>
        <family val="3"/>
        <charset val="128"/>
      </rPr>
      <t>4</t>
    </r>
    <r>
      <rPr>
        <sz val="11"/>
        <rFont val="ＭＳ Ｐゴシック"/>
        <family val="3"/>
        <charset val="128"/>
      </rPr>
      <t xml:space="preserve">: 101-500, </t>
    </r>
    <r>
      <rPr>
        <b/>
        <sz val="11"/>
        <rFont val="ＭＳ Ｐゴシック"/>
        <family val="3"/>
        <charset val="128"/>
      </rPr>
      <t>5</t>
    </r>
    <r>
      <rPr>
        <sz val="11"/>
        <rFont val="ＭＳ Ｐゴシック"/>
        <family val="3"/>
        <charset val="128"/>
      </rPr>
      <t>: 100 people or less</t>
    </r>
    <phoneticPr fontId="3"/>
  </si>
  <si>
    <r>
      <t>1</t>
    </r>
    <r>
      <rPr>
        <sz val="11"/>
        <rFont val="ＭＳ Ｐゴシック"/>
        <family val="3"/>
        <charset val="128"/>
      </rPr>
      <t xml:space="preserve">: R &amp; D, </t>
    </r>
    <r>
      <rPr>
        <b/>
        <sz val="11"/>
        <rFont val="ＭＳ Ｐゴシック"/>
        <family val="3"/>
        <charset val="128"/>
      </rPr>
      <t>2</t>
    </r>
    <r>
      <rPr>
        <sz val="11"/>
        <rFont val="ＭＳ Ｐゴシック"/>
        <family val="3"/>
        <charset val="128"/>
      </rPr>
      <t>: Design/Production,</t>
    </r>
    <r>
      <rPr>
        <b/>
        <sz val="11"/>
        <rFont val="ＭＳ Ｐゴシック"/>
        <family val="3"/>
        <charset val="128"/>
      </rPr>
      <t xml:space="preserve"> 3</t>
    </r>
    <r>
      <rPr>
        <sz val="11"/>
        <rFont val="ＭＳ Ｐゴシック"/>
        <family val="3"/>
        <charset val="128"/>
      </rPr>
      <t xml:space="preserve">: Intelｌectual Property, </t>
    </r>
    <r>
      <rPr>
        <b/>
        <sz val="11"/>
        <rFont val="ＭＳ Ｐゴシック"/>
        <family val="3"/>
        <charset val="128"/>
      </rPr>
      <t>4</t>
    </r>
    <r>
      <rPr>
        <sz val="11"/>
        <rFont val="ＭＳ Ｐゴシック"/>
        <family val="3"/>
        <charset val="128"/>
      </rPr>
      <t xml:space="preserve">: Management, </t>
    </r>
    <r>
      <rPr>
        <b/>
        <sz val="11"/>
        <rFont val="ＭＳ Ｐゴシック"/>
        <family val="3"/>
        <charset val="128"/>
      </rPr>
      <t>5</t>
    </r>
    <r>
      <rPr>
        <sz val="11"/>
        <rFont val="ＭＳ Ｐゴシック"/>
        <family val="3"/>
        <charset val="128"/>
      </rPr>
      <t>: Other</t>
    </r>
    <phoneticPr fontId="3"/>
  </si>
  <si>
    <t>Japan TRIZ Society
 Member</t>
    <phoneticPr fontId="3"/>
  </si>
  <si>
    <r>
      <t>Return to: Japan TRIZ Society　Office　</t>
    </r>
    <r>
      <rPr>
        <sz val="12"/>
        <rFont val="ＭＳ Ｐゴシック"/>
        <family val="3"/>
        <charset val="128"/>
      </rPr>
      <t>　</t>
    </r>
    <phoneticPr fontId="3"/>
  </si>
  <si>
    <t xml:space="preserve">    General(NotSpeaker)</t>
    <phoneticPr fontId="3"/>
  </si>
  <si>
    <t xml:space="preserve">       Student</t>
    <phoneticPr fontId="3"/>
  </si>
  <si>
    <t xml:space="preserve">Buffet Dinner &amp; Communication </t>
    <phoneticPr fontId="3"/>
  </si>
  <si>
    <t>E-mail</t>
    <phoneticPr fontId="3"/>
  </si>
  <si>
    <t>FAX　</t>
    <phoneticPr fontId="3"/>
  </si>
  <si>
    <t xml:space="preserve">            -            -</t>
    <phoneticPr fontId="3"/>
  </si>
  <si>
    <t xml:space="preserve">           -            -</t>
    <phoneticPr fontId="3"/>
  </si>
  <si>
    <t>TEL</t>
    <phoneticPr fontId="3"/>
  </si>
  <si>
    <t>or</t>
    <phoneticPr fontId="3"/>
  </si>
  <si>
    <t>（Ⅰ）</t>
    <phoneticPr fontId="3"/>
  </si>
  <si>
    <t>or</t>
    <phoneticPr fontId="3"/>
  </si>
  <si>
    <t>（Ⅱ）</t>
    <phoneticPr fontId="3"/>
  </si>
  <si>
    <t>（Ⅲ）</t>
    <phoneticPr fontId="3"/>
  </si>
  <si>
    <t>（Ⅳ）</t>
    <phoneticPr fontId="3"/>
  </si>
  <si>
    <t>円</t>
  </si>
  <si>
    <t>円</t>
    <phoneticPr fontId="3"/>
  </si>
  <si>
    <r>
      <t>1</t>
    </r>
    <r>
      <rPr>
        <sz val="11"/>
        <rFont val="ＭＳ Ｐゴシック"/>
        <family val="3"/>
        <charset val="128"/>
      </rPr>
      <t>: No,</t>
    </r>
    <r>
      <rPr>
        <b/>
        <sz val="11"/>
        <rFont val="ＭＳ Ｐゴシック"/>
        <family val="3"/>
        <charset val="128"/>
      </rPr>
      <t xml:space="preserve"> 2</t>
    </r>
    <r>
      <rPr>
        <sz val="11"/>
        <rFont val="ＭＳ Ｐゴシック"/>
        <family val="3"/>
        <charset val="128"/>
      </rPr>
      <t xml:space="preserve">: less than 1 year, </t>
    </r>
    <r>
      <rPr>
        <b/>
        <sz val="11"/>
        <rFont val="ＭＳ Ｐゴシック"/>
        <family val="3"/>
        <charset val="128"/>
      </rPr>
      <t>3</t>
    </r>
    <r>
      <rPr>
        <sz val="11"/>
        <rFont val="ＭＳ Ｐゴシック"/>
        <family val="3"/>
        <charset val="128"/>
      </rPr>
      <t>: less than 2 years,</t>
    </r>
    <r>
      <rPr>
        <b/>
        <sz val="11"/>
        <rFont val="ＭＳ Ｐゴシック"/>
        <family val="3"/>
        <charset val="128"/>
      </rPr>
      <t xml:space="preserve"> 4</t>
    </r>
    <r>
      <rPr>
        <sz val="11"/>
        <rFont val="ＭＳ Ｐゴシック"/>
        <family val="3"/>
        <charset val="128"/>
      </rPr>
      <t xml:space="preserve">: 2 to 4 years, </t>
    </r>
    <r>
      <rPr>
        <b/>
        <sz val="11"/>
        <rFont val="ＭＳ Ｐゴシック"/>
        <family val="3"/>
        <charset val="128"/>
      </rPr>
      <t>5</t>
    </r>
    <r>
      <rPr>
        <sz val="11"/>
        <rFont val="ＭＳ Ｐゴシック"/>
        <family val="3"/>
        <charset val="128"/>
      </rPr>
      <t>: 5 years or more</t>
    </r>
    <phoneticPr fontId="3"/>
  </si>
  <si>
    <r>
      <t>1</t>
    </r>
    <r>
      <rPr>
        <sz val="11"/>
        <rFont val="ＭＳ Ｐゴシック"/>
        <family val="3"/>
        <charset val="128"/>
      </rPr>
      <t xml:space="preserve">: Company-wide, </t>
    </r>
    <r>
      <rPr>
        <b/>
        <sz val="11"/>
        <rFont val="ＭＳ Ｐゴシック"/>
        <family val="3"/>
        <charset val="128"/>
      </rPr>
      <t>2</t>
    </r>
    <r>
      <rPr>
        <sz val="11"/>
        <rFont val="ＭＳ Ｐゴシック"/>
        <family val="3"/>
        <charset val="128"/>
      </rPr>
      <t>: Department level,</t>
    </r>
    <r>
      <rPr>
        <b/>
        <sz val="11"/>
        <rFont val="ＭＳ Ｐゴシック"/>
        <family val="3"/>
        <charset val="128"/>
      </rPr>
      <t xml:space="preserve"> 3</t>
    </r>
    <r>
      <rPr>
        <sz val="11"/>
        <rFont val="ＭＳ Ｐゴシック"/>
        <family val="3"/>
        <charset val="128"/>
      </rPr>
      <t xml:space="preserve">: Voluntary, </t>
    </r>
    <r>
      <rPr>
        <b/>
        <sz val="11"/>
        <rFont val="ＭＳ Ｐゴシック"/>
        <family val="3"/>
        <charset val="128"/>
      </rPr>
      <t>4</t>
    </r>
    <r>
      <rPr>
        <sz val="11"/>
        <rFont val="ＭＳ Ｐゴシック"/>
        <family val="3"/>
        <charset val="128"/>
      </rPr>
      <t>: None,</t>
    </r>
    <r>
      <rPr>
        <b/>
        <sz val="11"/>
        <rFont val="ＭＳ Ｐゴシック"/>
        <family val="3"/>
        <charset val="128"/>
      </rPr>
      <t xml:space="preserve"> 5</t>
    </r>
    <r>
      <rPr>
        <sz val="11"/>
        <rFont val="ＭＳ Ｐゴシック"/>
        <family val="3"/>
        <charset val="128"/>
      </rPr>
      <t>: Other</t>
    </r>
    <phoneticPr fontId="3"/>
  </si>
  <si>
    <t>*:</t>
    <phoneticPr fontId="3"/>
  </si>
  <si>
    <t>　　　　　　　　　　　:Entry Parts</t>
    <phoneticPr fontId="3"/>
  </si>
  <si>
    <t>　　　　　　　　　</t>
    <phoneticPr fontId="3"/>
  </si>
  <si>
    <t>　　　　　　　Entry Parts</t>
    <phoneticPr fontId="3"/>
  </si>
  <si>
    <t xml:space="preserve">   * Proceedings for the participating parts will be handed out on 1 USB device (No application needed)</t>
    <phoneticPr fontId="3"/>
  </si>
  <si>
    <t xml:space="preserve">   * To read the proceedings on the USB device, please bring your PC with you, or buy Printed Proceedings optionally </t>
    <phoneticPr fontId="3"/>
  </si>
  <si>
    <t xml:space="preserve">     (As there are only few outlets for PCs available, please bring a power strip with you as necessary)</t>
    <phoneticPr fontId="3"/>
  </si>
  <si>
    <t xml:space="preserve">   * Contributed Speaker/Presenter should be a member of JTS</t>
    <phoneticPr fontId="3"/>
  </si>
  <si>
    <t>←　discount</t>
    <phoneticPr fontId="3"/>
  </si>
  <si>
    <t>Number of people in your department</t>
    <phoneticPr fontId="3"/>
  </si>
  <si>
    <r>
      <t>Job t</t>
    </r>
    <r>
      <rPr>
        <sz val="11"/>
        <rFont val="ＭＳ Ｐゴシック"/>
        <family val="3"/>
        <charset val="128"/>
      </rPr>
      <t>ype</t>
    </r>
    <phoneticPr fontId="3"/>
  </si>
  <si>
    <t>Position</t>
    <phoneticPr fontId="3"/>
  </si>
  <si>
    <t>Engagement with TRIZ</t>
    <phoneticPr fontId="3"/>
  </si>
  <si>
    <r>
      <t xml:space="preserve">TRIZ </t>
    </r>
    <r>
      <rPr>
        <sz val="11"/>
        <rFont val="ＭＳ Ｐゴシック"/>
        <family val="3"/>
        <charset val="128"/>
      </rPr>
      <t>Application</t>
    </r>
    <r>
      <rPr>
        <sz val="11"/>
        <rFont val="ＭＳ Ｐゴシック"/>
        <family val="3"/>
        <charset val="128"/>
      </rPr>
      <t xml:space="preserve"> period</t>
    </r>
    <phoneticPr fontId="3"/>
  </si>
  <si>
    <t>(Contributed Presenter should be a member of JTS)</t>
    <phoneticPr fontId="3"/>
  </si>
  <si>
    <t>Participation 
Fee</t>
    <phoneticPr fontId="3"/>
  </si>
  <si>
    <t>YYYY/MM/DD</t>
    <phoneticPr fontId="3"/>
  </si>
  <si>
    <r>
      <t>1</t>
    </r>
    <r>
      <rPr>
        <sz val="11"/>
        <rFont val="ＭＳ Ｐゴシック"/>
        <family val="3"/>
        <charset val="128"/>
      </rPr>
      <t xml:space="preserve">: Apply for, </t>
    </r>
    <r>
      <rPr>
        <b/>
        <sz val="11"/>
        <rFont val="ＭＳ Ｐゴシック"/>
        <family val="3"/>
        <charset val="128"/>
      </rPr>
      <t>0</t>
    </r>
    <r>
      <rPr>
        <sz val="11"/>
        <rFont val="ＭＳ Ｐゴシック"/>
        <family val="3"/>
        <charset val="128"/>
      </rPr>
      <t>/blank: Don't</t>
    </r>
    <phoneticPr fontId="3"/>
  </si>
  <si>
    <r>
      <t>1</t>
    </r>
    <r>
      <rPr>
        <sz val="11"/>
        <rFont val="ＭＳ Ｐゴシック"/>
        <family val="3"/>
        <charset val="128"/>
      </rPr>
      <t xml:space="preserve">: JTS website, </t>
    </r>
    <r>
      <rPr>
        <b/>
        <sz val="11"/>
        <rFont val="ＭＳ Ｐゴシック"/>
        <family val="3"/>
        <charset val="128"/>
      </rPr>
      <t>2</t>
    </r>
    <r>
      <rPr>
        <sz val="11"/>
        <rFont val="ＭＳ Ｐゴシック"/>
        <family val="3"/>
        <charset val="128"/>
      </rPr>
      <t xml:space="preserve">: Other website, </t>
    </r>
    <r>
      <rPr>
        <b/>
        <sz val="11"/>
        <rFont val="ＭＳ Ｐゴシック"/>
        <family val="3"/>
        <charset val="128"/>
      </rPr>
      <t>3</t>
    </r>
    <r>
      <rPr>
        <sz val="11"/>
        <rFont val="ＭＳ Ｐゴシック"/>
        <family val="3"/>
        <charset val="128"/>
      </rPr>
      <t xml:space="preserve">: Through acquaintance, </t>
    </r>
    <r>
      <rPr>
        <b/>
        <sz val="11"/>
        <rFont val="ＭＳ Ｐゴシック"/>
        <family val="3"/>
        <charset val="128"/>
      </rPr>
      <t>4</t>
    </r>
    <r>
      <rPr>
        <sz val="11"/>
        <rFont val="ＭＳ Ｐゴシック"/>
        <family val="3"/>
        <charset val="128"/>
      </rPr>
      <t xml:space="preserve">: In-company recommendation, </t>
    </r>
    <r>
      <rPr>
        <b/>
        <sz val="11"/>
        <rFont val="ＭＳ Ｐゴシック"/>
        <family val="3"/>
        <charset val="128"/>
      </rPr>
      <t>5</t>
    </r>
    <r>
      <rPr>
        <sz val="11"/>
        <rFont val="ＭＳ Ｐゴシック"/>
        <family val="3"/>
        <charset val="128"/>
      </rPr>
      <t xml:space="preserve">: Other                       </t>
    </r>
    <phoneticPr fontId="3"/>
  </si>
  <si>
    <r>
      <t>1</t>
    </r>
    <r>
      <rPr>
        <sz val="11"/>
        <rFont val="ＭＳ Ｐゴシック"/>
        <family val="3"/>
        <charset val="128"/>
      </rPr>
      <t xml:space="preserve">: By yourself, </t>
    </r>
    <r>
      <rPr>
        <b/>
        <sz val="11"/>
        <rFont val="ＭＳ Ｐゴシック"/>
        <family val="3"/>
        <charset val="128"/>
      </rPr>
      <t>2</t>
    </r>
    <r>
      <rPr>
        <sz val="11"/>
        <rFont val="ＭＳ Ｐゴシック"/>
        <family val="3"/>
        <charset val="128"/>
      </rPr>
      <t>: Promotion,</t>
    </r>
    <r>
      <rPr>
        <b/>
        <sz val="11"/>
        <rFont val="ＭＳ Ｐゴシック"/>
        <family val="3"/>
        <charset val="128"/>
      </rPr>
      <t xml:space="preserve"> 3</t>
    </r>
    <r>
      <rPr>
        <sz val="11"/>
        <rFont val="ＭＳ Ｐゴシック"/>
        <family val="3"/>
        <charset val="128"/>
      </rPr>
      <t xml:space="preserve">: Training, </t>
    </r>
    <r>
      <rPr>
        <b/>
        <sz val="11"/>
        <rFont val="ＭＳ Ｐゴシック"/>
        <family val="3"/>
        <charset val="128"/>
      </rPr>
      <t>4</t>
    </r>
    <r>
      <rPr>
        <sz val="11"/>
        <rFont val="ＭＳ Ｐゴシック"/>
        <family val="3"/>
        <charset val="128"/>
      </rPr>
      <t xml:space="preserve">: Other  </t>
    </r>
    <phoneticPr fontId="3"/>
  </si>
  <si>
    <r>
      <t xml:space="preserve"> </t>
    </r>
    <r>
      <rPr>
        <b/>
        <sz val="11"/>
        <rFont val="ＭＳ Ｐゴシック"/>
        <family val="3"/>
        <charset val="128"/>
      </rPr>
      <t>１</t>
    </r>
    <r>
      <rPr>
        <sz val="11"/>
        <rFont val="ＭＳ Ｐゴシック"/>
        <family val="3"/>
        <charset val="128"/>
      </rPr>
      <t>：</t>
    </r>
    <r>
      <rPr>
        <sz val="11"/>
        <rFont val="ＭＳ Ｐゴシック"/>
        <family val="3"/>
        <charset val="128"/>
      </rPr>
      <t xml:space="preserve">First, </t>
    </r>
    <r>
      <rPr>
        <b/>
        <sz val="11"/>
        <rFont val="ＭＳ Ｐゴシック"/>
        <family val="3"/>
        <charset val="128"/>
      </rPr>
      <t>２</t>
    </r>
    <r>
      <rPr>
        <sz val="11"/>
        <rFont val="ＭＳ Ｐゴシック"/>
        <family val="3"/>
        <charset val="128"/>
      </rPr>
      <t>：</t>
    </r>
    <r>
      <rPr>
        <sz val="11"/>
        <rFont val="ＭＳ Ｐゴシック"/>
        <family val="3"/>
        <charset val="128"/>
      </rPr>
      <t>Second</t>
    </r>
    <r>
      <rPr>
        <sz val="10"/>
        <rFont val="ＭＳ Ｐゴシック"/>
        <family val="3"/>
        <charset val="128"/>
      </rPr>
      <t>～5</t>
    </r>
    <r>
      <rPr>
        <sz val="11"/>
        <rFont val="ＭＳ Ｐゴシック"/>
        <family val="3"/>
        <charset val="128"/>
      </rPr>
      <t>th,</t>
    </r>
    <r>
      <rPr>
        <sz val="10"/>
        <rFont val="ＭＳ Ｐゴシック"/>
        <family val="3"/>
        <charset val="128"/>
      </rPr>
      <t>、</t>
    </r>
    <r>
      <rPr>
        <b/>
        <sz val="11"/>
        <rFont val="ＭＳ Ｐゴシック"/>
        <family val="3"/>
        <charset val="128"/>
      </rPr>
      <t>３</t>
    </r>
    <r>
      <rPr>
        <sz val="11"/>
        <rFont val="ＭＳ Ｐゴシック"/>
        <family val="3"/>
        <charset val="128"/>
      </rPr>
      <t>：6</t>
    </r>
    <r>
      <rPr>
        <sz val="10"/>
        <rFont val="ＭＳ Ｐゴシック"/>
        <family val="3"/>
        <charset val="128"/>
      </rPr>
      <t>th～13th、</t>
    </r>
    <r>
      <rPr>
        <b/>
        <sz val="11"/>
        <rFont val="ＭＳ Ｐゴシック"/>
        <family val="3"/>
        <charset val="128"/>
      </rPr>
      <t>４</t>
    </r>
    <r>
      <rPr>
        <sz val="11"/>
        <rFont val="ＭＳ Ｐゴシック"/>
        <family val="3"/>
        <charset val="128"/>
      </rPr>
      <t>：Ａｌｌ</t>
    </r>
    <phoneticPr fontId="3"/>
  </si>
  <si>
    <t>*[1] Early discount (due Jul. 19th)</t>
    <phoneticPr fontId="3"/>
  </si>
  <si>
    <t>　　Participation fee and other payment details will be displayed on the next page</t>
    <phoneticPr fontId="3"/>
  </si>
  <si>
    <t>　　　　　　            Amount Fee : Automatic calculation</t>
    <phoneticPr fontId="3"/>
  </si>
  <si>
    <t>*[2] No discount (July 20 or later)</t>
    <phoneticPr fontId="3"/>
  </si>
  <si>
    <t>[1]: In case of July 19th or before  [2]: In case of July 20th or later</t>
    <phoneticPr fontId="3"/>
  </si>
  <si>
    <t>With regard to the information entered in this form, let us use it for the provision of services and information by the association, identity verification, research on business activities, statistical analysis, smooth performance of various transactions, guidance from the association We may ask</t>
    <phoneticPr fontId="3"/>
  </si>
  <si>
    <r>
      <t xml:space="preserve">The 15th TRIZ Symposium in Japan, 2019
 Registration fees 
</t>
    </r>
    <r>
      <rPr>
        <b/>
        <sz val="16"/>
        <color indexed="10"/>
        <rFont val="ＭＳ Ｐゴシック"/>
        <family val="3"/>
        <charset val="128"/>
      </rPr>
      <t>（for Confirmation：No filling required on this page）</t>
    </r>
    <r>
      <rPr>
        <sz val="16"/>
        <color indexed="10"/>
        <rFont val="ＭＳ Ｐゴシック"/>
        <family val="3"/>
        <charset val="128"/>
      </rPr>
      <t>　</t>
    </r>
    <r>
      <rPr>
        <sz val="11"/>
        <color indexed="10"/>
        <rFont val="ＭＳ Ｐゴシック"/>
        <family val="3"/>
        <charset val="128"/>
      </rPr>
      <t>　　</t>
    </r>
    <r>
      <rPr>
        <sz val="11"/>
        <rFont val="ＭＳ Ｐゴシック"/>
        <family val="3"/>
        <charset val="128"/>
      </rPr>
      <t>　　　　　　　</t>
    </r>
    <phoneticPr fontId="3"/>
  </si>
  <si>
    <r>
      <rPr>
        <b/>
        <sz val="16"/>
        <color indexed="10"/>
        <rFont val="ＭＳ Ｐゴシック"/>
        <family val="3"/>
        <charset val="128"/>
      </rPr>
      <t>（for Confirmation： No filling required on this page）　</t>
    </r>
    <r>
      <rPr>
        <b/>
        <sz val="12"/>
        <color indexed="10"/>
        <rFont val="ＭＳ Ｐゴシック"/>
        <family val="3"/>
        <charset val="128"/>
      </rPr>
      <t>　</t>
    </r>
    <phoneticPr fontId="3"/>
  </si>
  <si>
    <r>
      <t>1</t>
    </r>
    <r>
      <rPr>
        <sz val="12"/>
        <color indexed="19"/>
        <rFont val="ＭＳ Ｐゴシック"/>
        <family val="3"/>
        <charset val="128"/>
      </rPr>
      <t xml:space="preserve">: Presenter, </t>
    </r>
    <r>
      <rPr>
        <b/>
        <sz val="12"/>
        <color indexed="19"/>
        <rFont val="ＭＳ Ｐゴシック"/>
        <family val="3"/>
        <charset val="128"/>
      </rPr>
      <t>0</t>
    </r>
    <r>
      <rPr>
        <sz val="12"/>
        <color indexed="19"/>
        <rFont val="ＭＳ Ｐゴシック"/>
        <family val="3"/>
        <charset val="128"/>
      </rPr>
      <t>/blank: Not Presenter</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</si>
</sst>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80" formatCode="yyyy&quot;年&quot;m&quot;月&quot;d&quot;日&quot;;@"/>
    <numFmt numFmtId="181" formatCode="&quot;¥&quot;#,##0_);[Red]\(&quot;¥&quot;#,##0\)"/>
    <numFmt numFmtId="184" formatCode="0;[Red]0"/>
  </numFmts>
  <fonts count="43" x14ac:knownFonts="1">
    <font>
      <sz val="11"/>
      <name val="ＭＳ Ｐゴシック"/>
      <family val="3"/>
      <charset val="128"/>
    </font>
    <font>
      <sz val="11"/>
      <name val="ＭＳ Ｐゴシック"/>
      <family val="3"/>
      <charset val="128"/>
    </font>
    <font>
      <b/>
      <sz val="18"/>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b/>
      <sz val="14"/>
      <color indexed="10"/>
      <name val="ＭＳ Ｐゴシック"/>
      <family val="3"/>
      <charset val="128"/>
    </font>
    <font>
      <b/>
      <sz val="14"/>
      <color indexed="8"/>
      <name val="ＭＳ Ｐゴシック"/>
      <family val="3"/>
      <charset val="128"/>
    </font>
    <font>
      <b/>
      <sz val="11"/>
      <color indexed="10"/>
      <name val="ＭＳ Ｐゴシック"/>
      <family val="3"/>
      <charset val="128"/>
    </font>
    <font>
      <sz val="18"/>
      <name val="ＭＳ Ｐゴシック"/>
      <family val="3"/>
      <charset val="128"/>
    </font>
    <font>
      <b/>
      <sz val="11"/>
      <color indexed="8"/>
      <name val="ＭＳ Ｐゴシック"/>
      <family val="3"/>
      <charset val="128"/>
    </font>
    <font>
      <b/>
      <sz val="12"/>
      <color indexed="8"/>
      <name val="ＭＳ Ｐゴシック"/>
      <family val="3"/>
      <charset val="128"/>
    </font>
    <font>
      <sz val="11"/>
      <color indexed="8"/>
      <name val="ＭＳ Ｐゴシック"/>
      <family val="3"/>
      <charset val="128"/>
    </font>
    <font>
      <sz val="11"/>
      <color indexed="10"/>
      <name val="ＭＳ Ｐゴシック"/>
      <family val="3"/>
      <charset val="128"/>
    </font>
    <font>
      <sz val="11"/>
      <name val="ＭＳ Ｐゴシック"/>
      <family val="3"/>
      <charset val="128"/>
    </font>
    <font>
      <b/>
      <sz val="11"/>
      <name val="ＭＳ Ｐゴシック"/>
      <family val="3"/>
      <charset val="128"/>
    </font>
    <font>
      <b/>
      <sz val="12"/>
      <color indexed="10"/>
      <name val="ＭＳ Ｐゴシック"/>
      <family val="3"/>
      <charset val="128"/>
    </font>
    <font>
      <b/>
      <sz val="14"/>
      <color indexed="10"/>
      <name val="ＭＳ Ｐゴシック"/>
      <family val="3"/>
      <charset val="128"/>
    </font>
    <font>
      <sz val="14"/>
      <color indexed="10"/>
      <name val="ＭＳ Ｐゴシック"/>
      <family val="3"/>
      <charset val="128"/>
    </font>
    <font>
      <b/>
      <sz val="16"/>
      <name val="ＭＳ Ｐゴシック"/>
      <family val="3"/>
      <charset val="128"/>
    </font>
    <font>
      <b/>
      <sz val="10"/>
      <color indexed="10"/>
      <name val="ＭＳ Ｐゴシック"/>
      <family val="3"/>
      <charset val="128"/>
    </font>
    <font>
      <sz val="9"/>
      <color indexed="8"/>
      <name val="ＭＳ Ｐゴシック"/>
      <family val="3"/>
      <charset val="128"/>
    </font>
    <font>
      <b/>
      <sz val="10"/>
      <color indexed="8"/>
      <name val="ＭＳ Ｐゴシック"/>
      <family val="3"/>
      <charset val="128"/>
    </font>
    <font>
      <sz val="12"/>
      <color indexed="8"/>
      <name val="ＭＳ Ｐゴシック"/>
      <family val="3"/>
      <charset val="128"/>
    </font>
    <font>
      <sz val="18"/>
      <name val="Meiryo UI"/>
      <family val="3"/>
      <charset val="128"/>
    </font>
    <font>
      <b/>
      <sz val="20"/>
      <name val="Meiryo UI"/>
      <family val="3"/>
      <charset val="128"/>
    </font>
    <font>
      <sz val="20"/>
      <name val="Meiryo UI"/>
      <family val="3"/>
      <charset val="128"/>
    </font>
    <font>
      <b/>
      <sz val="11"/>
      <name val="ＭＳ Ｐゴシック"/>
      <family val="3"/>
      <charset val="128"/>
    </font>
    <font>
      <sz val="11"/>
      <name val="ＭＳ Ｐゴシック"/>
      <family val="3"/>
      <charset val="128"/>
    </font>
    <font>
      <b/>
      <sz val="16"/>
      <color indexed="10"/>
      <name val="ＭＳ Ｐゴシック"/>
      <family val="3"/>
      <charset val="128"/>
    </font>
    <font>
      <sz val="16"/>
      <color indexed="10"/>
      <name val="ＭＳ Ｐゴシック"/>
      <family val="3"/>
      <charset val="128"/>
    </font>
    <font>
      <b/>
      <sz val="16"/>
      <color indexed="10"/>
      <name val="ＭＳ Ｐゴシック"/>
      <family val="3"/>
      <charset val="128"/>
    </font>
    <font>
      <b/>
      <sz val="12"/>
      <color indexed="19"/>
      <name val="ＭＳ Ｐゴシック"/>
      <family val="3"/>
      <charset val="128"/>
    </font>
    <font>
      <sz val="12"/>
      <color indexed="19"/>
      <name val="ＭＳ Ｐゴシック"/>
      <family val="3"/>
      <charset val="128"/>
    </font>
    <font>
      <b/>
      <sz val="12"/>
      <color theme="2" tint="-0.249977111117893"/>
      <name val="ＭＳ Ｐゴシック"/>
      <family val="3"/>
      <charset val="128"/>
    </font>
    <font>
      <sz val="10"/>
      <color theme="2" tint="-0.249977111117893"/>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theme="9" tint="0.39997558519241921"/>
        <bgColor indexed="64"/>
      </patternFill>
    </fill>
    <fill>
      <patternFill patternType="solid">
        <fgColor theme="0"/>
        <bgColor indexed="64"/>
      </patternFill>
    </fill>
  </fills>
  <borders count="131">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double">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thin">
        <color indexed="64"/>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double">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medium">
        <color indexed="64"/>
      </right>
      <top style="double">
        <color indexed="64"/>
      </top>
      <bottom/>
      <diagonal/>
    </border>
  </borders>
  <cellStyleXfs count="1">
    <xf numFmtId="0" fontId="0" fillId="0" borderId="0"/>
  </cellStyleXfs>
  <cellXfs count="339">
    <xf numFmtId="0" fontId="0" fillId="0" borderId="0" xfId="0"/>
    <xf numFmtId="0" fontId="0" fillId="0" borderId="0" xfId="0" applyAlignment="1">
      <alignment vertical="center"/>
    </xf>
    <xf numFmtId="0" fontId="5" fillId="0" borderId="0" xfId="0" applyFont="1" applyAlignment="1">
      <alignment horizontal="center" vertical="center"/>
    </xf>
    <xf numFmtId="3" fontId="7" fillId="0" borderId="0" xfId="0" applyNumberFormat="1" applyFont="1" applyBorder="1" applyAlignment="1">
      <alignment vertical="center"/>
    </xf>
    <xf numFmtId="0" fontId="10" fillId="0" borderId="0" xfId="0" applyFont="1" applyFill="1" applyBorder="1" applyAlignment="1">
      <alignment horizontal="left"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wrapText="1"/>
    </xf>
    <xf numFmtId="3" fontId="1" fillId="0" borderId="0" xfId="0" applyNumberFormat="1" applyFont="1" applyBorder="1" applyAlignment="1">
      <alignment horizontal="right" vertical="center"/>
    </xf>
    <xf numFmtId="3" fontId="7" fillId="0" borderId="0" xfId="0" applyNumberFormat="1" applyFont="1" applyFill="1" applyBorder="1" applyAlignment="1">
      <alignment horizontal="center" vertical="center"/>
    </xf>
    <xf numFmtId="0" fontId="12" fillId="0" borderId="0" xfId="0" applyFont="1" applyBorder="1" applyAlignment="1">
      <alignment horizontal="center" vertical="center"/>
    </xf>
    <xf numFmtId="0" fontId="1" fillId="0" borderId="0" xfId="0" applyFont="1" applyFill="1" applyBorder="1" applyAlignment="1">
      <alignment horizontal="center" vertical="center"/>
    </xf>
    <xf numFmtId="0" fontId="8" fillId="0" borderId="0" xfId="0" applyFont="1" applyBorder="1" applyAlignment="1">
      <alignment horizontal="center" vertical="center" wrapText="1"/>
    </xf>
    <xf numFmtId="3" fontId="7" fillId="0" borderId="0" xfId="0" applyNumberFormat="1" applyFont="1" applyBorder="1" applyAlignment="1">
      <alignment horizontal="right" vertical="center"/>
    </xf>
    <xf numFmtId="3" fontId="6" fillId="0" borderId="0" xfId="0" applyNumberFormat="1" applyFont="1" applyBorder="1" applyAlignment="1">
      <alignment horizontal="left" vertical="center" wrapText="1"/>
    </xf>
    <xf numFmtId="49" fontId="7" fillId="0" borderId="0" xfId="0" applyNumberFormat="1" applyFont="1" applyBorder="1" applyAlignment="1">
      <alignment horizontal="right" vertical="center"/>
    </xf>
    <xf numFmtId="0" fontId="9" fillId="0" borderId="0" xfId="0" applyFont="1" applyBorder="1" applyAlignment="1">
      <alignment horizontal="center" vertical="center" wrapText="1"/>
    </xf>
    <xf numFmtId="0" fontId="1" fillId="0" borderId="0" xfId="0" applyFont="1" applyBorder="1" applyAlignment="1">
      <alignment horizontal="center"/>
    </xf>
    <xf numFmtId="42" fontId="9" fillId="0" borderId="1" xfId="0" applyNumberFormat="1" applyFont="1" applyBorder="1" applyAlignment="1">
      <alignment horizontal="right" vertical="center"/>
    </xf>
    <xf numFmtId="42" fontId="9" fillId="0" borderId="2" xfId="0" applyNumberFormat="1" applyFont="1" applyBorder="1" applyAlignment="1">
      <alignment horizontal="right" vertical="center"/>
    </xf>
    <xf numFmtId="0" fontId="9" fillId="0" borderId="0" xfId="0" applyFont="1" applyBorder="1" applyAlignment="1">
      <alignment horizontal="center" vertical="center"/>
    </xf>
    <xf numFmtId="3" fontId="7" fillId="2" borderId="3" xfId="0" applyNumberFormat="1" applyFont="1" applyFill="1" applyBorder="1" applyAlignment="1">
      <alignment horizontal="center" vertical="center"/>
    </xf>
    <xf numFmtId="0" fontId="8" fillId="0" borderId="4" xfId="0" applyFont="1" applyBorder="1" applyAlignment="1">
      <alignment vertical="center"/>
    </xf>
    <xf numFmtId="0" fontId="12" fillId="0" borderId="0" xfId="0" applyFont="1" applyBorder="1" applyAlignment="1">
      <alignment horizontal="right" vertical="center"/>
    </xf>
    <xf numFmtId="0" fontId="8" fillId="0" borderId="5" xfId="0" applyFont="1" applyBorder="1" applyAlignment="1">
      <alignment horizontal="center" vertical="center" wrapText="1"/>
    </xf>
    <xf numFmtId="3" fontId="7" fillId="0" borderId="0" xfId="0" applyNumberFormat="1" applyFont="1" applyBorder="1" applyAlignment="1">
      <alignment horizontal="center" vertical="center"/>
    </xf>
    <xf numFmtId="0" fontId="0" fillId="0" borderId="0" xfId="0" applyBorder="1" applyAlignment="1">
      <alignment vertical="center"/>
    </xf>
    <xf numFmtId="42" fontId="7" fillId="0" borderId="0" xfId="0" applyNumberFormat="1" applyFont="1" applyFill="1" applyBorder="1" applyAlignment="1">
      <alignment horizontal="right" vertical="center"/>
    </xf>
    <xf numFmtId="42" fontId="9" fillId="0" borderId="0" xfId="0" applyNumberFormat="1" applyFont="1" applyFill="1" applyBorder="1" applyAlignment="1">
      <alignment vertical="center"/>
    </xf>
    <xf numFmtId="42" fontId="9" fillId="0" borderId="0" xfId="0" applyNumberFormat="1" applyFont="1" applyFill="1" applyBorder="1" applyAlignment="1">
      <alignment horizontal="right" vertical="center"/>
    </xf>
    <xf numFmtId="0" fontId="8" fillId="0" borderId="0" xfId="0" applyFont="1" applyBorder="1" applyAlignment="1">
      <alignment vertical="center"/>
    </xf>
    <xf numFmtId="3" fontId="7" fillId="0" borderId="6" xfId="0" applyNumberFormat="1" applyFont="1" applyFill="1" applyBorder="1" applyAlignment="1">
      <alignment horizontal="right" vertical="center"/>
    </xf>
    <xf numFmtId="42" fontId="9" fillId="3" borderId="2"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42" fontId="9" fillId="0" borderId="7" xfId="0" applyNumberFormat="1" applyFont="1" applyFill="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vertical="center" wrapText="1"/>
    </xf>
    <xf numFmtId="3" fontId="9" fillId="0" borderId="0" xfId="0" applyNumberFormat="1" applyFont="1" applyBorder="1" applyAlignment="1">
      <alignment vertical="center"/>
    </xf>
    <xf numFmtId="42" fontId="9"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0" fontId="8" fillId="0" borderId="0" xfId="0" applyFont="1" applyFill="1" applyBorder="1" applyAlignment="1">
      <alignment horizontal="right" vertical="center" wrapText="1"/>
    </xf>
    <xf numFmtId="3" fontId="8" fillId="0" borderId="0" xfId="0" applyNumberFormat="1" applyFont="1" applyBorder="1" applyAlignment="1">
      <alignment horizontal="center" vertical="center"/>
    </xf>
    <xf numFmtId="3" fontId="8" fillId="0" borderId="0" xfId="0" applyNumberFormat="1" applyFont="1" applyBorder="1" applyAlignment="1">
      <alignment horizontal="center" vertical="center" wrapText="1"/>
    </xf>
    <xf numFmtId="3" fontId="9" fillId="0" borderId="0" xfId="0" applyNumberFormat="1" applyFont="1" applyBorder="1" applyAlignment="1">
      <alignment horizontal="right" vertical="center"/>
    </xf>
    <xf numFmtId="3" fontId="7" fillId="3" borderId="0" xfId="0" applyNumberFormat="1" applyFont="1" applyFill="1" applyBorder="1" applyAlignment="1">
      <alignment vertical="center"/>
    </xf>
    <xf numFmtId="3" fontId="7" fillId="2" borderId="8"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10" fillId="0" borderId="13" xfId="0" applyFont="1" applyBorder="1" applyAlignment="1">
      <alignment horizontal="center" vertical="center"/>
    </xf>
    <xf numFmtId="0" fontId="22" fillId="0" borderId="0" xfId="0" applyFont="1" applyBorder="1" applyAlignment="1">
      <alignment horizontal="left" vertical="center"/>
    </xf>
    <xf numFmtId="3" fontId="25" fillId="0" borderId="0" xfId="0" applyNumberFormat="1" applyFont="1" applyBorder="1" applyAlignment="1">
      <alignment vertical="center"/>
    </xf>
    <xf numFmtId="42" fontId="2" fillId="3" borderId="14" xfId="0" applyNumberFormat="1" applyFont="1" applyFill="1" applyBorder="1" applyAlignment="1">
      <alignment horizontal="right" vertical="center"/>
    </xf>
    <xf numFmtId="3" fontId="7" fillId="2" borderId="6" xfId="0" applyNumberFormat="1" applyFont="1" applyFill="1" applyBorder="1" applyAlignment="1">
      <alignment horizontal="center" vertical="center"/>
    </xf>
    <xf numFmtId="3" fontId="7" fillId="2" borderId="15"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42" fontId="9" fillId="0" borderId="17" xfId="0" applyNumberFormat="1" applyFont="1" applyFill="1" applyBorder="1" applyAlignment="1">
      <alignment horizontal="right" vertical="center"/>
    </xf>
    <xf numFmtId="42" fontId="9" fillId="0" borderId="18" xfId="0" applyNumberFormat="1" applyFont="1" applyBorder="1" applyAlignment="1">
      <alignment horizontal="right" vertical="center"/>
    </xf>
    <xf numFmtId="3" fontId="0" fillId="0" borderId="13" xfId="0" applyNumberFormat="1" applyFill="1" applyBorder="1" applyAlignment="1">
      <alignment horizontal="left" vertical="center" wrapText="1"/>
    </xf>
    <xf numFmtId="3" fontId="7" fillId="0" borderId="13"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9" fontId="8"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5" fillId="0" borderId="0" xfId="0" applyNumberFormat="1" applyFont="1" applyFill="1" applyBorder="1" applyAlignment="1">
      <alignment horizontal="left" vertical="center"/>
    </xf>
    <xf numFmtId="3" fontId="5" fillId="0" borderId="0" xfId="0" applyNumberFormat="1" applyFont="1" applyFill="1" applyBorder="1" applyAlignment="1">
      <alignment horizontal="left" vertical="center"/>
    </xf>
    <xf numFmtId="0" fontId="8" fillId="0" borderId="20" xfId="0" applyFont="1" applyBorder="1" applyAlignment="1">
      <alignment vertical="center"/>
    </xf>
    <xf numFmtId="3" fontId="7" fillId="2" borderId="21" xfId="0" applyNumberFormat="1" applyFont="1" applyFill="1" applyBorder="1" applyAlignment="1">
      <alignment horizontal="center" vertical="center"/>
    </xf>
    <xf numFmtId="3" fontId="7" fillId="2" borderId="22" xfId="0" applyNumberFormat="1" applyFont="1" applyFill="1" applyBorder="1" applyAlignment="1">
      <alignment horizontal="center" vertical="center"/>
    </xf>
    <xf numFmtId="3" fontId="7" fillId="2" borderId="23" xfId="0" applyNumberFormat="1" applyFont="1" applyFill="1" applyBorder="1" applyAlignment="1">
      <alignment horizontal="center" vertical="center"/>
    </xf>
    <xf numFmtId="3" fontId="7" fillId="0" borderId="24" xfId="0" applyNumberFormat="1" applyFont="1" applyFill="1" applyBorder="1" applyAlignment="1">
      <alignment horizontal="right" vertical="center"/>
    </xf>
    <xf numFmtId="0" fontId="10" fillId="0" borderId="25" xfId="0" applyFont="1" applyBorder="1" applyAlignment="1">
      <alignment horizontal="left" vertical="center"/>
    </xf>
    <xf numFmtId="0" fontId="1" fillId="0" borderId="26" xfId="0" applyFont="1" applyFill="1" applyBorder="1" applyAlignment="1">
      <alignment horizontal="center" vertical="center"/>
    </xf>
    <xf numFmtId="0" fontId="5" fillId="0" borderId="27" xfId="0" applyFont="1" applyBorder="1" applyAlignment="1">
      <alignment horizontal="center" vertical="center"/>
    </xf>
    <xf numFmtId="0" fontId="28" fillId="0" borderId="28" xfId="0" applyFont="1" applyFill="1" applyBorder="1" applyAlignment="1">
      <alignment horizontal="center" vertical="center"/>
    </xf>
    <xf numFmtId="49" fontId="1" fillId="0" borderId="29" xfId="0" applyNumberFormat="1" applyFont="1" applyFill="1" applyBorder="1" applyAlignment="1">
      <alignment horizontal="center" vertical="center"/>
    </xf>
    <xf numFmtId="0" fontId="10" fillId="0" borderId="13" xfId="0" applyFont="1" applyFill="1" applyBorder="1" applyAlignment="1">
      <alignment horizontal="center" vertical="center"/>
    </xf>
    <xf numFmtId="49" fontId="9" fillId="0" borderId="30"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xf>
    <xf numFmtId="49" fontId="1" fillId="0" borderId="31" xfId="0" applyNumberFormat="1" applyFont="1" applyFill="1" applyBorder="1" applyAlignment="1">
      <alignment horizontal="center"/>
    </xf>
    <xf numFmtId="49" fontId="9" fillId="0" borderId="3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8" fillId="0" borderId="29"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vertical="center" wrapText="1"/>
    </xf>
    <xf numFmtId="0" fontId="8" fillId="0" borderId="34" xfId="0" applyFont="1" applyFill="1" applyBorder="1" applyAlignment="1">
      <alignment horizontal="right" vertical="center" wrapText="1"/>
    </xf>
    <xf numFmtId="0" fontId="18" fillId="0" borderId="34" xfId="0" applyFont="1" applyFill="1" applyBorder="1" applyAlignment="1">
      <alignment horizontal="right" vertical="center" wrapText="1"/>
    </xf>
    <xf numFmtId="0" fontId="19" fillId="0" borderId="0" xfId="0" applyFont="1"/>
    <xf numFmtId="0" fontId="30" fillId="0" borderId="0" xfId="0" applyFont="1"/>
    <xf numFmtId="0" fontId="10" fillId="0" borderId="4" xfId="0" applyFont="1" applyBorder="1" applyAlignment="1">
      <alignment horizontal="center" vertical="center"/>
    </xf>
    <xf numFmtId="0" fontId="0" fillId="0" borderId="0" xfId="0" applyProtection="1">
      <protection locked="0"/>
    </xf>
    <xf numFmtId="0" fontId="0" fillId="0" borderId="0" xfId="0" applyBorder="1" applyProtection="1">
      <protection locked="0"/>
    </xf>
    <xf numFmtId="0" fontId="8" fillId="5" borderId="36" xfId="0" applyFont="1" applyFill="1" applyBorder="1" applyAlignment="1" applyProtection="1">
      <alignment horizontal="center" vertical="center"/>
      <protection locked="0"/>
    </xf>
    <xf numFmtId="49" fontId="8" fillId="5" borderId="37"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wrapText="1"/>
      <protection locked="0"/>
    </xf>
    <xf numFmtId="184" fontId="8" fillId="5" borderId="38" xfId="0" applyNumberFormat="1" applyFont="1" applyFill="1" applyBorder="1" applyAlignment="1" applyProtection="1">
      <alignment horizontal="center" vertical="center" wrapText="1"/>
      <protection locked="0"/>
    </xf>
    <xf numFmtId="184" fontId="8" fillId="5" borderId="39" xfId="0" applyNumberFormat="1" applyFont="1" applyFill="1" applyBorder="1" applyAlignment="1" applyProtection="1">
      <alignment horizontal="center" vertical="center" wrapText="1"/>
      <protection locked="0"/>
    </xf>
    <xf numFmtId="184" fontId="8" fillId="0" borderId="40" xfId="0" applyNumberFormat="1" applyFont="1" applyFill="1" applyBorder="1" applyAlignment="1" applyProtection="1">
      <alignment horizontal="center" vertical="center"/>
      <protection locked="0"/>
    </xf>
    <xf numFmtId="0" fontId="15" fillId="0" borderId="4" xfId="0" applyFont="1" applyBorder="1" applyAlignment="1" applyProtection="1">
      <alignment horizontal="left" wrapText="1"/>
      <protection locked="0"/>
    </xf>
    <xf numFmtId="184" fontId="8" fillId="5" borderId="41" xfId="0" applyNumberFormat="1" applyFont="1" applyFill="1" applyBorder="1" applyAlignment="1" applyProtection="1">
      <alignment horizontal="center" vertical="center" wrapText="1"/>
      <protection locked="0"/>
    </xf>
    <xf numFmtId="184" fontId="8" fillId="5" borderId="42" xfId="0" applyNumberFormat="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center" vertical="center"/>
    </xf>
    <xf numFmtId="0" fontId="0" fillId="0" borderId="43" xfId="0" applyBorder="1" applyAlignment="1" applyProtection="1">
      <alignment horizontal="center" vertical="center"/>
    </xf>
    <xf numFmtId="49" fontId="5" fillId="0" borderId="44" xfId="0" applyNumberFormat="1" applyFont="1" applyBorder="1" applyAlignment="1" applyProtection="1">
      <alignment horizontal="right" vertical="center"/>
    </xf>
    <xf numFmtId="49" fontId="5" fillId="0" borderId="43" xfId="0" applyNumberFormat="1" applyFont="1" applyBorder="1" applyAlignment="1" applyProtection="1">
      <alignment horizontal="right" vertical="center"/>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center"/>
    </xf>
    <xf numFmtId="0" fontId="5" fillId="0" borderId="0" xfId="0" applyFont="1" applyAlignment="1" applyProtection="1">
      <alignment horizontal="right"/>
    </xf>
    <xf numFmtId="0" fontId="0" fillId="0" borderId="0" xfId="0" applyProtection="1"/>
    <xf numFmtId="0" fontId="5" fillId="0" borderId="0" xfId="0" applyFont="1" applyAlignment="1" applyProtection="1">
      <alignment vertical="center"/>
    </xf>
    <xf numFmtId="0" fontId="0" fillId="0" borderId="0" xfId="0" applyAlignment="1" applyProtection="1">
      <alignment horizontal="center"/>
    </xf>
    <xf numFmtId="0" fontId="5" fillId="3" borderId="45" xfId="0" applyFont="1" applyFill="1" applyBorder="1" applyAlignment="1" applyProtection="1">
      <alignment horizontal="center" vertical="center"/>
    </xf>
    <xf numFmtId="0" fontId="5" fillId="5" borderId="46" xfId="0" applyFont="1" applyFill="1" applyBorder="1" applyAlignment="1" applyProtection="1">
      <alignment horizontal="center" vertical="center"/>
      <protection locked="0"/>
    </xf>
    <xf numFmtId="0" fontId="5" fillId="5" borderId="4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xf>
    <xf numFmtId="0" fontId="4" fillId="5" borderId="49" xfId="0" applyFont="1" applyFill="1" applyBorder="1" applyAlignment="1" applyProtection="1">
      <alignment horizontal="center" vertical="top"/>
      <protection locked="0"/>
    </xf>
    <xf numFmtId="0" fontId="4" fillId="5" borderId="50" xfId="0" applyFont="1" applyFill="1" applyBorder="1" applyAlignment="1" applyProtection="1">
      <alignment horizontal="center" vertical="top"/>
      <protection locked="0"/>
    </xf>
    <xf numFmtId="0" fontId="5" fillId="5" borderId="51" xfId="0" applyFont="1" applyFill="1" applyBorder="1" applyAlignment="1" applyProtection="1">
      <alignment horizontal="center" vertical="center"/>
      <protection locked="0"/>
    </xf>
    <xf numFmtId="0" fontId="5" fillId="0" borderId="52" xfId="0" applyFont="1" applyBorder="1" applyAlignment="1" applyProtection="1">
      <alignment horizontal="right" vertical="center"/>
    </xf>
    <xf numFmtId="0" fontId="6" fillId="6" borderId="0" xfId="0" applyFont="1" applyFill="1" applyBorder="1" applyAlignment="1" applyProtection="1"/>
    <xf numFmtId="0" fontId="0" fillId="6" borderId="0" xfId="0" applyFill="1" applyProtection="1"/>
    <xf numFmtId="0" fontId="5" fillId="6" borderId="0" xfId="0" applyFont="1" applyFill="1" applyAlignment="1" applyProtection="1"/>
    <xf numFmtId="0" fontId="1" fillId="6" borderId="0" xfId="0" applyFont="1" applyFill="1" applyAlignment="1" applyProtection="1">
      <alignment vertical="center"/>
    </xf>
    <xf numFmtId="0" fontId="5" fillId="6" borderId="0" xfId="0" applyFont="1" applyFill="1" applyAlignment="1" applyProtection="1">
      <alignment vertical="center"/>
    </xf>
    <xf numFmtId="0" fontId="0" fillId="0" borderId="0" xfId="0" applyFill="1" applyAlignment="1" applyProtection="1">
      <alignment horizontal="center" vertical="center"/>
    </xf>
    <xf numFmtId="0" fontId="18" fillId="0" borderId="53" xfId="0" applyFont="1" applyFill="1" applyBorder="1" applyAlignment="1">
      <alignment horizontal="center" vertical="center" wrapText="1"/>
    </xf>
    <xf numFmtId="0" fontId="17" fillId="0" borderId="53" xfId="0" applyFont="1" applyFill="1" applyBorder="1" applyAlignment="1">
      <alignment horizontal="center" vertical="center" wrapText="1"/>
    </xf>
    <xf numFmtId="42" fontId="9" fillId="0" borderId="54" xfId="0" applyNumberFormat="1" applyFont="1" applyFill="1" applyBorder="1" applyAlignment="1">
      <alignment horizontal="right" vertical="center" wrapText="1"/>
    </xf>
    <xf numFmtId="0" fontId="7" fillId="0" borderId="55" xfId="0" applyFont="1" applyFill="1" applyBorder="1" applyAlignment="1">
      <alignment horizontal="center" vertical="center"/>
    </xf>
    <xf numFmtId="42" fontId="9" fillId="0" borderId="30" xfId="0" applyNumberFormat="1" applyFont="1" applyFill="1" applyBorder="1" applyAlignment="1">
      <alignment horizontal="right" vertical="center" wrapText="1"/>
    </xf>
    <xf numFmtId="42" fontId="9" fillId="0" borderId="56" xfId="0" applyNumberFormat="1" applyFont="1" applyFill="1" applyBorder="1" applyAlignment="1">
      <alignment horizontal="center" vertical="center" wrapText="1"/>
    </xf>
    <xf numFmtId="0" fontId="7" fillId="0" borderId="57" xfId="0" applyFont="1" applyFill="1" applyBorder="1" applyAlignment="1">
      <alignment horizontal="center" vertical="center"/>
    </xf>
    <xf numFmtId="42" fontId="9" fillId="0" borderId="30" xfId="0" applyNumberFormat="1" applyFont="1" applyFill="1" applyBorder="1" applyAlignment="1">
      <alignment horizontal="center" vertical="center" wrapText="1"/>
    </xf>
    <xf numFmtId="0" fontId="7" fillId="0" borderId="31" xfId="0" applyFont="1" applyFill="1" applyBorder="1" applyAlignment="1">
      <alignment horizontal="center" vertical="center"/>
    </xf>
    <xf numFmtId="0" fontId="1" fillId="0" borderId="31" xfId="0" applyFont="1" applyFill="1" applyBorder="1" applyAlignment="1">
      <alignment horizontal="center"/>
    </xf>
    <xf numFmtId="42" fontId="9" fillId="0" borderId="31" xfId="0" applyNumberFormat="1" applyFont="1" applyFill="1" applyBorder="1" applyAlignment="1">
      <alignment horizontal="center" vertical="center"/>
    </xf>
    <xf numFmtId="42" fontId="9" fillId="0" borderId="58" xfId="0" applyNumberFormat="1" applyFont="1" applyFill="1" applyBorder="1" applyAlignment="1">
      <alignment horizontal="right" vertical="center"/>
    </xf>
    <xf numFmtId="3" fontId="7" fillId="0" borderId="59" xfId="0" applyNumberFormat="1" applyFont="1" applyFill="1" applyBorder="1" applyAlignment="1">
      <alignment horizontal="center" vertical="center"/>
    </xf>
    <xf numFmtId="42" fontId="9" fillId="0" borderId="60" xfId="0" applyNumberFormat="1" applyFont="1" applyFill="1" applyBorder="1" applyAlignment="1">
      <alignment horizontal="left" vertical="center" wrapText="1"/>
    </xf>
    <xf numFmtId="3" fontId="7" fillId="0" borderId="61"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xf>
    <xf numFmtId="3" fontId="1" fillId="0" borderId="42" xfId="0" applyNumberFormat="1" applyFont="1" applyFill="1" applyBorder="1" applyAlignment="1">
      <alignment horizontal="right" vertical="center"/>
    </xf>
    <xf numFmtId="42" fontId="9" fillId="0" borderId="42" xfId="0" applyNumberFormat="1" applyFont="1" applyFill="1" applyBorder="1" applyAlignment="1">
      <alignment vertical="center"/>
    </xf>
    <xf numFmtId="42" fontId="9" fillId="0" borderId="5" xfId="0" applyNumberFormat="1" applyFont="1" applyFill="1" applyBorder="1" applyAlignment="1">
      <alignment horizontal="right" vertical="center"/>
    </xf>
    <xf numFmtId="42" fontId="9" fillId="0" borderId="1" xfId="0" applyNumberFormat="1" applyFont="1" applyFill="1" applyBorder="1" applyAlignment="1">
      <alignment horizontal="right" vertical="center"/>
    </xf>
    <xf numFmtId="42" fontId="9" fillId="0" borderId="62" xfId="0" applyNumberFormat="1" applyFont="1" applyFill="1" applyBorder="1" applyAlignment="1">
      <alignment horizontal="right" vertical="center"/>
    </xf>
    <xf numFmtId="42" fontId="9" fillId="0" borderId="18" xfId="0" applyNumberFormat="1" applyFont="1" applyFill="1" applyBorder="1" applyAlignment="1">
      <alignment horizontal="right" vertical="center"/>
    </xf>
    <xf numFmtId="0" fontId="8" fillId="0" borderId="63" xfId="0" applyFont="1" applyBorder="1" applyAlignment="1">
      <alignment vertical="center" wrapText="1"/>
    </xf>
    <xf numFmtId="0" fontId="9" fillId="7" borderId="0" xfId="0" applyFont="1" applyFill="1" applyBorder="1" applyAlignment="1" applyProtection="1">
      <alignment vertical="center"/>
    </xf>
    <xf numFmtId="0" fontId="26" fillId="7" borderId="0" xfId="0" applyFont="1" applyFill="1" applyBorder="1" applyAlignment="1" applyProtection="1">
      <alignment vertical="center"/>
    </xf>
    <xf numFmtId="0" fontId="8" fillId="8" borderId="16" xfId="0" applyFont="1" applyFill="1" applyBorder="1" applyAlignment="1" applyProtection="1">
      <alignment horizontal="center" vertical="center"/>
      <protection locked="0"/>
    </xf>
    <xf numFmtId="0" fontId="10" fillId="0" borderId="43" xfId="0" applyFont="1" applyBorder="1" applyAlignment="1" applyProtection="1">
      <alignment vertical="center" wrapText="1"/>
    </xf>
    <xf numFmtId="0" fontId="0" fillId="0" borderId="70" xfId="0" applyBorder="1" applyAlignment="1" applyProtection="1">
      <alignment vertical="center" wrapText="1"/>
    </xf>
    <xf numFmtId="0" fontId="0" fillId="0" borderId="104" xfId="0" applyBorder="1" applyAlignment="1" applyProtection="1">
      <alignment vertical="center" wrapText="1"/>
    </xf>
    <xf numFmtId="0" fontId="1" fillId="0" borderId="64"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0" fontId="34" fillId="0" borderId="43" xfId="0" applyFont="1" applyBorder="1" applyAlignment="1" applyProtection="1">
      <alignment vertical="center" wrapText="1"/>
    </xf>
    <xf numFmtId="0" fontId="6" fillId="0" borderId="121" xfId="0" applyFont="1" applyBorder="1" applyAlignment="1" applyProtection="1">
      <alignment horizontal="left" vertical="center" wrapText="1"/>
    </xf>
    <xf numFmtId="0" fontId="6" fillId="0" borderId="122"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1" fillId="0" borderId="33" xfId="0" applyFont="1" applyBorder="1" applyAlignment="1" applyProtection="1">
      <alignment horizontal="center" vertical="center"/>
    </xf>
    <xf numFmtId="0" fontId="1" fillId="0" borderId="60" xfId="0" applyFont="1" applyBorder="1" applyAlignment="1" applyProtection="1">
      <alignment horizontal="center" vertical="center"/>
    </xf>
    <xf numFmtId="0" fontId="10" fillId="0" borderId="115" xfId="0" applyFont="1" applyBorder="1" applyAlignment="1" applyProtection="1">
      <alignment vertical="center" wrapText="1"/>
    </xf>
    <xf numFmtId="0" fontId="0" fillId="0" borderId="59" xfId="0" applyBorder="1" applyAlignment="1" applyProtection="1">
      <alignment vertical="center" wrapText="1"/>
    </xf>
    <xf numFmtId="0" fontId="0" fillId="0" borderId="61" xfId="0" applyBorder="1" applyAlignment="1" applyProtection="1">
      <alignment vertical="center" wrapText="1"/>
    </xf>
    <xf numFmtId="0" fontId="5" fillId="5" borderId="116"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17" xfId="0" applyFont="1" applyFill="1" applyBorder="1" applyAlignment="1" applyProtection="1">
      <alignment horizontal="left" vertical="center" wrapText="1"/>
      <protection locked="0"/>
    </xf>
    <xf numFmtId="0" fontId="5" fillId="0" borderId="3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5" borderId="69" xfId="0" applyFont="1" applyFill="1"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0" fontId="10" fillId="0" borderId="118" xfId="0" applyFont="1" applyBorder="1" applyAlignment="1" applyProtection="1">
      <alignment horizontal="left" vertical="center" wrapText="1"/>
    </xf>
    <xf numFmtId="0" fontId="10" fillId="0" borderId="119" xfId="0" applyFont="1" applyBorder="1" applyAlignment="1" applyProtection="1">
      <alignment horizontal="left" vertical="center" wrapText="1"/>
    </xf>
    <xf numFmtId="0" fontId="10" fillId="0" borderId="120" xfId="0" applyFont="1" applyBorder="1" applyAlignment="1" applyProtection="1">
      <alignment horizontal="left" vertical="center" wrapText="1"/>
    </xf>
    <xf numFmtId="0" fontId="0" fillId="0" borderId="0" xfId="0" applyAlignment="1" applyProtection="1">
      <alignment horizontal="left" vertical="center"/>
    </xf>
    <xf numFmtId="0" fontId="1" fillId="0" borderId="70" xfId="0" applyFont="1" applyBorder="1" applyAlignment="1" applyProtection="1">
      <alignment vertical="center" wrapText="1"/>
    </xf>
    <xf numFmtId="0" fontId="1" fillId="0" borderId="104" xfId="0" applyFont="1" applyBorder="1" applyAlignment="1" applyProtection="1">
      <alignment vertical="center" wrapText="1"/>
    </xf>
    <xf numFmtId="0" fontId="10" fillId="0" borderId="109" xfId="0" applyFont="1" applyBorder="1" applyAlignment="1" applyProtection="1">
      <alignment horizontal="left" vertical="center"/>
    </xf>
    <xf numFmtId="0" fontId="10" fillId="0" borderId="110" xfId="0" applyFont="1" applyBorder="1" applyAlignment="1" applyProtection="1">
      <alignment horizontal="left" vertical="center"/>
    </xf>
    <xf numFmtId="0" fontId="10" fillId="0" borderId="111" xfId="0" applyFont="1" applyBorder="1" applyAlignment="1" applyProtection="1">
      <alignment horizontal="left" vertical="center"/>
    </xf>
    <xf numFmtId="0" fontId="4" fillId="0" borderId="112" xfId="0" applyFont="1" applyBorder="1" applyAlignment="1" applyProtection="1">
      <alignment horizontal="center" vertical="center"/>
    </xf>
    <xf numFmtId="0" fontId="0" fillId="0" borderId="112" xfId="0" applyBorder="1" applyAlignment="1" applyProtection="1">
      <alignment horizontal="center"/>
    </xf>
    <xf numFmtId="0" fontId="31" fillId="0" borderId="100" xfId="0" applyFont="1" applyBorder="1" applyAlignment="1" applyProtection="1">
      <alignment vertical="center"/>
      <protection locked="0"/>
    </xf>
    <xf numFmtId="0" fontId="10" fillId="0" borderId="43" xfId="0" applyFont="1" applyBorder="1" applyAlignment="1" applyProtection="1">
      <alignment vertical="center"/>
    </xf>
    <xf numFmtId="0" fontId="0" fillId="0" borderId="70" xfId="0" applyBorder="1" applyAlignment="1" applyProtection="1">
      <alignment vertical="center"/>
    </xf>
    <xf numFmtId="0" fontId="0" fillId="0" borderId="104" xfId="0" applyBorder="1" applyAlignment="1" applyProtection="1">
      <alignment vertical="center"/>
    </xf>
    <xf numFmtId="0" fontId="35" fillId="0" borderId="43" xfId="0" applyFont="1" applyBorder="1" applyAlignment="1" applyProtection="1">
      <alignment vertical="center" wrapText="1"/>
    </xf>
    <xf numFmtId="0" fontId="8" fillId="8" borderId="113" xfId="0" applyFont="1" applyFill="1" applyBorder="1" applyAlignment="1" applyProtection="1">
      <alignment horizontal="center" vertical="center"/>
    </xf>
    <xf numFmtId="0" fontId="8" fillId="8" borderId="114"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5" fillId="0" borderId="0" xfId="0" applyFont="1" applyBorder="1" applyAlignment="1" applyProtection="1">
      <alignment vertical="center"/>
    </xf>
    <xf numFmtId="0" fontId="0" fillId="0" borderId="0" xfId="0" applyAlignment="1" applyProtection="1">
      <alignment vertical="center"/>
    </xf>
    <xf numFmtId="180" fontId="31" fillId="0" borderId="15" xfId="0" applyNumberFormat="1" applyFont="1" applyBorder="1" applyAlignment="1" applyProtection="1">
      <alignment horizontal="center" vertical="center"/>
      <protection locked="0"/>
    </xf>
    <xf numFmtId="180" fontId="31" fillId="0" borderId="105" xfId="0" applyNumberFormat="1" applyFont="1" applyBorder="1" applyAlignment="1" applyProtection="1">
      <alignment horizontal="center" vertical="center"/>
      <protection locked="0"/>
    </xf>
    <xf numFmtId="180" fontId="31" fillId="0" borderId="3" xfId="0" applyNumberFormat="1" applyFont="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104" xfId="0" applyFont="1" applyFill="1" applyBorder="1" applyAlignment="1" applyProtection="1">
      <alignment horizontal="center" vertical="center"/>
      <protection locked="0"/>
    </xf>
    <xf numFmtId="0" fontId="8" fillId="0" borderId="64" xfId="0" applyFont="1" applyBorder="1" applyAlignment="1" applyProtection="1">
      <alignment horizontal="center" vertical="center"/>
    </xf>
    <xf numFmtId="0" fontId="8" fillId="0" borderId="6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06" xfId="0" applyFont="1" applyBorder="1" applyAlignment="1" applyProtection="1">
      <alignment horizontal="center" vertical="center"/>
    </xf>
    <xf numFmtId="0" fontId="9" fillId="0" borderId="107"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17" xfId="0" applyFont="1" applyBorder="1" applyAlignment="1" applyProtection="1">
      <alignment horizontal="center" vertical="center"/>
    </xf>
    <xf numFmtId="0" fontId="7" fillId="5" borderId="84" xfId="0" applyFont="1" applyFill="1" applyBorder="1" applyAlignment="1" applyProtection="1">
      <alignment horizontal="center" vertical="center"/>
      <protection locked="0"/>
    </xf>
    <xf numFmtId="0" fontId="7" fillId="5" borderId="108" xfId="0" applyFont="1" applyFill="1" applyBorder="1" applyAlignment="1" applyProtection="1">
      <alignment horizontal="center" vertical="center"/>
      <protection locked="0"/>
    </xf>
    <xf numFmtId="0" fontId="7" fillId="5" borderId="107"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xf>
    <xf numFmtId="0" fontId="41" fillId="0" borderId="92" xfId="0" applyFont="1" applyBorder="1" applyAlignment="1" applyProtection="1">
      <alignment horizontal="center" vertical="center"/>
    </xf>
    <xf numFmtId="0" fontId="41" fillId="0" borderId="91" xfId="0" applyFont="1" applyBorder="1" applyAlignment="1" applyProtection="1">
      <alignment horizontal="center" vertical="center"/>
    </xf>
    <xf numFmtId="181" fontId="34" fillId="0" borderId="95" xfId="0" applyNumberFormat="1" applyFont="1" applyFill="1" applyBorder="1" applyAlignment="1" applyProtection="1">
      <alignment horizontal="left" vertical="center"/>
    </xf>
    <xf numFmtId="181" fontId="10" fillId="0" borderId="96" xfId="0" applyNumberFormat="1" applyFont="1" applyFill="1" applyBorder="1" applyAlignment="1" applyProtection="1">
      <alignment horizontal="left" vertical="center"/>
    </xf>
    <xf numFmtId="181" fontId="10" fillId="0" borderId="97" xfId="0" applyNumberFormat="1" applyFont="1" applyFill="1" applyBorder="1" applyAlignment="1" applyProtection="1">
      <alignment horizontal="left" vertical="center"/>
    </xf>
    <xf numFmtId="42" fontId="9" fillId="4" borderId="90" xfId="0" applyNumberFormat="1" applyFont="1" applyFill="1" applyBorder="1" applyAlignment="1" applyProtection="1">
      <alignment horizontal="center" vertical="center"/>
    </xf>
    <xf numFmtId="42" fontId="9" fillId="4" borderId="91" xfId="0" applyNumberFormat="1" applyFont="1" applyFill="1" applyBorder="1" applyAlignment="1" applyProtection="1">
      <alignment horizontal="center" vertical="center"/>
    </xf>
    <xf numFmtId="0" fontId="10" fillId="5" borderId="98" xfId="0" applyFont="1" applyFill="1" applyBorder="1" applyAlignment="1" applyProtection="1">
      <alignment horizontal="center" vertical="center"/>
      <protection locked="0"/>
    </xf>
    <xf numFmtId="0" fontId="10" fillId="5" borderId="99" xfId="0" applyFont="1" applyFill="1" applyBorder="1" applyAlignment="1" applyProtection="1">
      <alignment horizontal="center" vertical="center"/>
      <protection locked="0"/>
    </xf>
    <xf numFmtId="0" fontId="4" fillId="0" borderId="100" xfId="0" applyFont="1" applyBorder="1" applyAlignment="1" applyProtection="1">
      <alignment horizontal="right" vertical="center"/>
    </xf>
    <xf numFmtId="0" fontId="8" fillId="0" borderId="29"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01" xfId="0" applyFont="1" applyBorder="1" applyAlignment="1" applyProtection="1">
      <alignment horizontal="center" vertical="center"/>
    </xf>
    <xf numFmtId="0" fontId="8" fillId="0" borderId="102" xfId="0" applyFont="1" applyBorder="1" applyAlignment="1" applyProtection="1">
      <alignment horizontal="center" vertical="center"/>
    </xf>
    <xf numFmtId="0" fontId="8" fillId="0" borderId="103" xfId="0" applyFont="1" applyBorder="1" applyAlignment="1" applyProtection="1">
      <alignment horizontal="center" vertical="center"/>
    </xf>
    <xf numFmtId="49" fontId="5" fillId="5" borderId="70" xfId="0" applyNumberFormat="1" applyFont="1" applyFill="1" applyBorder="1" applyAlignment="1" applyProtection="1">
      <alignment horizontal="left" vertical="center"/>
      <protection locked="0"/>
    </xf>
    <xf numFmtId="49" fontId="5" fillId="5" borderId="104" xfId="0" applyNumberFormat="1" applyFont="1" applyFill="1" applyBorder="1" applyAlignment="1" applyProtection="1">
      <alignment horizontal="left" vertical="center"/>
      <protection locked="0"/>
    </xf>
    <xf numFmtId="0" fontId="5" fillId="5" borderId="41" xfId="0" applyFont="1" applyFill="1" applyBorder="1" applyAlignment="1" applyProtection="1">
      <alignment vertical="center"/>
      <protection locked="0"/>
    </xf>
    <xf numFmtId="0" fontId="5" fillId="5" borderId="85" xfId="0" applyFont="1" applyFill="1" applyBorder="1" applyAlignment="1" applyProtection="1">
      <alignment vertical="center"/>
      <protection locked="0"/>
    </xf>
    <xf numFmtId="0" fontId="15" fillId="0" borderId="5" xfId="0" applyFont="1" applyBorder="1" applyAlignment="1" applyProtection="1">
      <alignment horizontal="left" wrapText="1"/>
    </xf>
    <xf numFmtId="0" fontId="8" fillId="0" borderId="36" xfId="0" applyFont="1" applyBorder="1" applyAlignment="1" applyProtection="1">
      <alignment horizontal="left" vertical="center"/>
    </xf>
    <xf numFmtId="0" fontId="8" fillId="0" borderId="79" xfId="0" applyFont="1" applyBorder="1" applyAlignment="1" applyProtection="1">
      <alignment horizontal="left" vertical="center"/>
    </xf>
    <xf numFmtId="0" fontId="0" fillId="0" borderId="87"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89" xfId="0" applyBorder="1" applyAlignment="1" applyProtection="1">
      <alignment horizontal="center" vertical="center" wrapText="1"/>
    </xf>
    <xf numFmtId="49" fontId="34" fillId="0" borderId="90" xfId="0" applyNumberFormat="1" applyFont="1" applyFill="1" applyBorder="1" applyAlignment="1" applyProtection="1">
      <alignment horizontal="left" vertical="center"/>
    </xf>
    <xf numFmtId="49" fontId="10" fillId="0" borderId="14" xfId="0" applyNumberFormat="1" applyFont="1" applyFill="1" applyBorder="1" applyAlignment="1" applyProtection="1">
      <alignment horizontal="left" vertical="center"/>
    </xf>
    <xf numFmtId="49" fontId="10" fillId="0" borderId="91" xfId="0" applyNumberFormat="1" applyFont="1" applyFill="1" applyBorder="1" applyAlignment="1" applyProtection="1">
      <alignment horizontal="left" vertical="center"/>
    </xf>
    <xf numFmtId="0" fontId="27" fillId="0" borderId="92"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10" fillId="0" borderId="93" xfId="0" applyFont="1" applyBorder="1" applyAlignment="1" applyProtection="1">
      <alignment horizontal="left" vertical="center" wrapText="1"/>
    </xf>
    <xf numFmtId="0" fontId="1" fillId="0" borderId="94" xfId="0" applyFont="1" applyBorder="1" applyAlignment="1" applyProtection="1">
      <alignment horizontal="left" vertical="center" wrapText="1"/>
    </xf>
    <xf numFmtId="0" fontId="8" fillId="0" borderId="35" xfId="0" applyFont="1" applyBorder="1" applyAlignment="1" applyProtection="1">
      <alignment horizontal="center" vertical="center" wrapText="1"/>
    </xf>
    <xf numFmtId="0" fontId="8" fillId="0" borderId="18" xfId="0" applyFont="1" applyBorder="1" applyAlignment="1" applyProtection="1">
      <alignment horizontal="center" vertical="center"/>
    </xf>
    <xf numFmtId="0" fontId="42" fillId="0" borderId="14" xfId="0" applyFont="1" applyBorder="1" applyAlignment="1" applyProtection="1">
      <alignment horizontal="left" vertical="center"/>
    </xf>
    <xf numFmtId="0" fontId="42" fillId="0" borderId="130" xfId="0" applyFont="1" applyBorder="1" applyAlignment="1" applyProtection="1">
      <alignment horizontal="left" vertical="center"/>
    </xf>
    <xf numFmtId="0" fontId="1" fillId="0" borderId="43" xfId="0" applyFont="1" applyBorder="1" applyAlignment="1" applyProtection="1">
      <alignment horizontal="center" vertical="center"/>
    </xf>
    <xf numFmtId="0" fontId="1" fillId="0" borderId="70" xfId="0" applyFont="1" applyBorder="1" applyAlignment="1" applyProtection="1">
      <alignment horizontal="center" vertical="center"/>
    </xf>
    <xf numFmtId="0" fontId="10" fillId="0" borderId="71" xfId="0" applyFont="1" applyBorder="1" applyAlignment="1" applyProtection="1">
      <alignment horizontal="center" vertical="center" wrapText="1"/>
    </xf>
    <xf numFmtId="0" fontId="10" fillId="0" borderId="72" xfId="0" applyFont="1" applyBorder="1" applyAlignment="1" applyProtection="1">
      <alignment horizontal="center" vertical="center"/>
    </xf>
    <xf numFmtId="0" fontId="10" fillId="5" borderId="73" xfId="0" applyFont="1" applyFill="1" applyBorder="1" applyAlignment="1" applyProtection="1">
      <alignment horizontal="center" vertical="center"/>
      <protection locked="0"/>
    </xf>
    <xf numFmtId="0" fontId="10" fillId="5" borderId="74" xfId="0" applyFont="1" applyFill="1" applyBorder="1" applyAlignment="1" applyProtection="1">
      <alignment horizontal="center" vertical="center"/>
      <protection locked="0"/>
    </xf>
    <xf numFmtId="0" fontId="10" fillId="5" borderId="75" xfId="0" applyFont="1" applyFill="1" applyBorder="1" applyAlignment="1" applyProtection="1">
      <alignment horizontal="center" vertical="center"/>
      <protection locked="0"/>
    </xf>
    <xf numFmtId="49" fontId="8" fillId="0" borderId="76" xfId="0" applyNumberFormat="1" applyFont="1" applyFill="1" applyBorder="1" applyAlignment="1" applyProtection="1">
      <alignment horizontal="left" vertical="center"/>
    </xf>
    <xf numFmtId="49" fontId="8" fillId="0" borderId="77" xfId="0" applyNumberFormat="1" applyFont="1" applyFill="1" applyBorder="1" applyAlignment="1" applyProtection="1">
      <alignment horizontal="left" vertical="center"/>
    </xf>
    <xf numFmtId="49" fontId="8" fillId="0" borderId="78" xfId="0" applyNumberFormat="1" applyFont="1" applyFill="1" applyBorder="1" applyAlignment="1" applyProtection="1">
      <alignment horizontal="left" vertical="center"/>
    </xf>
    <xf numFmtId="0" fontId="6" fillId="0" borderId="79" xfId="0" applyFont="1" applyBorder="1" applyAlignment="1" applyProtection="1">
      <alignment horizontal="left" vertical="center"/>
    </xf>
    <xf numFmtId="0" fontId="6" fillId="0" borderId="80" xfId="0" applyFont="1" applyBorder="1" applyAlignment="1" applyProtection="1">
      <alignment horizontal="left" vertical="center"/>
    </xf>
    <xf numFmtId="0" fontId="10" fillId="0" borderId="81" xfId="0" applyFont="1" applyBorder="1" applyAlignment="1" applyProtection="1">
      <alignment horizontal="left" vertical="center"/>
    </xf>
    <xf numFmtId="0" fontId="10" fillId="0" borderId="82" xfId="0" applyFont="1" applyBorder="1" applyAlignment="1" applyProtection="1">
      <alignment horizontal="left" vertical="center"/>
    </xf>
    <xf numFmtId="0" fontId="10" fillId="0" borderId="83" xfId="0" applyFont="1" applyBorder="1" applyAlignment="1" applyProtection="1">
      <alignment horizontal="left" vertical="center"/>
    </xf>
    <xf numFmtId="0" fontId="11" fillId="0" borderId="1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5" fillId="5" borderId="41" xfId="0" applyFont="1" applyFill="1" applyBorder="1" applyAlignment="1" applyProtection="1">
      <alignment horizontal="center" vertical="center"/>
      <protection locked="0"/>
    </xf>
    <xf numFmtId="0" fontId="5" fillId="5" borderId="85" xfId="0" applyFont="1" applyFill="1" applyBorder="1" applyAlignment="1" applyProtection="1">
      <alignment horizontal="center" vertical="center"/>
      <protection locked="0"/>
    </xf>
    <xf numFmtId="0" fontId="10" fillId="0" borderId="49" xfId="0" applyFont="1" applyBorder="1" applyAlignment="1" applyProtection="1">
      <alignment horizontal="left" vertical="center"/>
    </xf>
    <xf numFmtId="0" fontId="10" fillId="0" borderId="50" xfId="0" applyFont="1" applyBorder="1" applyAlignment="1" applyProtection="1">
      <alignment horizontal="left" vertical="center"/>
    </xf>
    <xf numFmtId="0" fontId="10" fillId="0" borderId="86" xfId="0" applyFont="1" applyBorder="1" applyAlignment="1" applyProtection="1">
      <alignment horizontal="left" vertical="center"/>
    </xf>
    <xf numFmtId="0" fontId="3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42" fontId="9" fillId="4" borderId="23" xfId="0" applyNumberFormat="1" applyFont="1" applyFill="1" applyBorder="1" applyAlignment="1" applyProtection="1">
      <alignment horizontal="center" vertical="center"/>
    </xf>
    <xf numFmtId="42" fontId="9" fillId="4" borderId="66" xfId="0" applyNumberFormat="1" applyFont="1" applyFill="1" applyBorder="1" applyAlignment="1" applyProtection="1">
      <alignment horizontal="center" vertical="center"/>
    </xf>
    <xf numFmtId="0" fontId="5" fillId="5" borderId="67"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protection locked="0"/>
    </xf>
    <xf numFmtId="0" fontId="8" fillId="0" borderId="33"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5" fillId="5" borderId="68" xfId="0" applyFont="1" applyFill="1" applyBorder="1" applyAlignment="1" applyProtection="1">
      <alignment vertical="center"/>
      <protection locked="0"/>
    </xf>
    <xf numFmtId="0" fontId="5" fillId="5" borderId="55" xfId="0" applyFont="1" applyFill="1" applyBorder="1" applyAlignment="1" applyProtection="1">
      <alignment vertical="center"/>
      <protection locked="0"/>
    </xf>
    <xf numFmtId="0" fontId="0" fillId="5" borderId="57" xfId="0" applyFill="1" applyBorder="1" applyAlignment="1" applyProtection="1">
      <alignment vertical="center"/>
      <protection locked="0"/>
    </xf>
    <xf numFmtId="0" fontId="41" fillId="0" borderId="90" xfId="0" applyFont="1" applyBorder="1" applyAlignment="1" applyProtection="1">
      <alignment horizontal="left" vertical="center"/>
    </xf>
    <xf numFmtId="0" fontId="41" fillId="0" borderId="14" xfId="0" applyFont="1" applyBorder="1" applyAlignment="1" applyProtection="1">
      <alignment horizontal="left" vertical="center"/>
    </xf>
    <xf numFmtId="49" fontId="5" fillId="5" borderId="69" xfId="0" applyNumberFormat="1" applyFont="1" applyFill="1" applyBorder="1" applyAlignment="1" applyProtection="1">
      <alignment horizontal="left" vertical="center"/>
      <protection locked="0"/>
    </xf>
    <xf numFmtId="49" fontId="5" fillId="5" borderId="65" xfId="0" applyNumberFormat="1" applyFont="1" applyFill="1" applyBorder="1" applyAlignment="1" applyProtection="1">
      <alignment horizontal="left" vertical="center"/>
      <protection locked="0"/>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10" fillId="0" borderId="124" xfId="0" applyFont="1" applyFill="1" applyBorder="1" applyAlignment="1">
      <alignment horizontal="center"/>
    </xf>
    <xf numFmtId="0" fontId="10" fillId="0" borderId="125" xfId="0" applyFont="1" applyFill="1" applyBorder="1" applyAlignment="1">
      <alignment horizontal="center"/>
    </xf>
    <xf numFmtId="0" fontId="9" fillId="0" borderId="126" xfId="0" applyFont="1" applyBorder="1" applyAlignment="1">
      <alignment horizontal="center" vertical="center"/>
    </xf>
    <xf numFmtId="0" fontId="9" fillId="0" borderId="77" xfId="0" applyFont="1" applyBorder="1" applyAlignment="1">
      <alignment horizontal="center" vertical="center"/>
    </xf>
    <xf numFmtId="0" fontId="9" fillId="0" borderId="127" xfId="0" applyFont="1" applyBorder="1" applyAlignment="1">
      <alignment horizontal="center" vertical="center"/>
    </xf>
    <xf numFmtId="0" fontId="10" fillId="0" borderId="0" xfId="0" applyFont="1" applyAlignment="1">
      <alignment horizontal="right" vertical="center"/>
    </xf>
    <xf numFmtId="0" fontId="0" fillId="0" borderId="129" xfId="0" applyBorder="1" applyAlignment="1">
      <alignment horizontal="right" vertical="center"/>
    </xf>
    <xf numFmtId="42" fontId="2" fillId="2" borderId="126" xfId="0" applyNumberFormat="1" applyFont="1" applyFill="1" applyBorder="1" applyAlignment="1">
      <alignment horizontal="right" vertical="center"/>
    </xf>
    <xf numFmtId="0" fontId="16" fillId="0" borderId="77" xfId="0" applyFont="1" applyBorder="1" applyAlignment="1">
      <alignment horizontal="right" vertical="center"/>
    </xf>
    <xf numFmtId="0" fontId="16" fillId="0" borderId="127" xfId="0" applyFont="1" applyBorder="1" applyAlignment="1">
      <alignment horizontal="right" vertical="center"/>
    </xf>
    <xf numFmtId="0" fontId="10" fillId="0" borderId="50" xfId="0" applyFont="1" applyFill="1" applyBorder="1" applyAlignment="1">
      <alignment horizontal="center"/>
    </xf>
    <xf numFmtId="0" fontId="10" fillId="0" borderId="35" xfId="0" applyFont="1" applyFill="1" applyBorder="1" applyAlignment="1">
      <alignment horizontal="center"/>
    </xf>
    <xf numFmtId="0" fontId="10" fillId="0" borderId="3" xfId="0" applyFont="1" applyFill="1" applyBorder="1" applyAlignment="1">
      <alignment horizontal="center"/>
    </xf>
    <xf numFmtId="0" fontId="10" fillId="0" borderId="24" xfId="0" applyFont="1" applyFill="1" applyBorder="1" applyAlignment="1">
      <alignment horizontal="center" vertical="center"/>
    </xf>
    <xf numFmtId="0" fontId="10" fillId="0" borderId="19" xfId="0" applyFont="1" applyFill="1" applyBorder="1" applyAlignment="1">
      <alignment horizontal="center" vertical="center"/>
    </xf>
    <xf numFmtId="49" fontId="8" fillId="0" borderId="0" xfId="0" applyNumberFormat="1" applyFont="1" applyAlignment="1">
      <alignment horizontal="left" vertical="center"/>
    </xf>
    <xf numFmtId="0" fontId="8" fillId="0" borderId="0" xfId="0" applyFont="1" applyBorder="1" applyAlignment="1">
      <alignment horizontal="left" vertical="center"/>
    </xf>
    <xf numFmtId="42" fontId="8" fillId="0" borderId="0" xfId="0" applyNumberFormat="1" applyFont="1" applyBorder="1" applyAlignment="1">
      <alignment horizontal="center" vertical="center" wrapText="1"/>
    </xf>
    <xf numFmtId="3" fontId="23" fillId="0" borderId="0" xfId="0" applyNumberFormat="1" applyFont="1" applyBorder="1" applyAlignment="1">
      <alignment horizontal="center" vertical="center"/>
    </xf>
    <xf numFmtId="42" fontId="2" fillId="2" borderId="77" xfId="0" applyNumberFormat="1" applyFont="1" applyFill="1" applyBorder="1" applyAlignment="1">
      <alignment horizontal="right" vertical="center"/>
    </xf>
    <xf numFmtId="42" fontId="2" fillId="2" borderId="127" xfId="0" applyNumberFormat="1" applyFont="1" applyFill="1" applyBorder="1" applyAlignment="1">
      <alignment horizontal="right" vertical="center"/>
    </xf>
    <xf numFmtId="42" fontId="8" fillId="0" borderId="6" xfId="0" applyNumberFormat="1" applyFont="1" applyFill="1" applyBorder="1" applyAlignment="1">
      <alignment horizontal="center" vertical="center" wrapText="1"/>
    </xf>
    <xf numFmtId="42" fontId="8" fillId="0" borderId="6" xfId="0" applyNumberFormat="1" applyFont="1" applyFill="1" applyBorder="1" applyAlignment="1">
      <alignment horizontal="center" vertical="center"/>
    </xf>
    <xf numFmtId="42" fontId="8" fillId="0" borderId="128"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xf>
    <xf numFmtId="3" fontId="18" fillId="0" borderId="128"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12" xfId="0" applyFont="1" applyBorder="1" applyAlignment="1">
      <alignment horizontal="center" vertical="center"/>
    </xf>
    <xf numFmtId="0" fontId="14" fillId="0" borderId="35" xfId="0" applyFont="1" applyFill="1" applyBorder="1" applyAlignment="1">
      <alignment horizontal="center" vertical="center" wrapText="1"/>
    </xf>
    <xf numFmtId="0" fontId="14" fillId="0" borderId="105" xfId="0" applyFont="1" applyFill="1" applyBorder="1" applyAlignment="1">
      <alignment horizontal="center" vertical="center"/>
    </xf>
    <xf numFmtId="0" fontId="14"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4" fillId="0" borderId="34"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1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419100</xdr:colOff>
      <xdr:row>3</xdr:row>
      <xdr:rowOff>66675</xdr:rowOff>
    </xdr:from>
    <xdr:to>
      <xdr:col>9</xdr:col>
      <xdr:colOff>790575</xdr:colOff>
      <xdr:row>3</xdr:row>
      <xdr:rowOff>228600</xdr:rowOff>
    </xdr:to>
    <xdr:sp macro="" textlink="">
      <xdr:nvSpPr>
        <xdr:cNvPr id="1335" name="Rectangle 1"/>
        <xdr:cNvSpPr>
          <a:spLocks noChangeArrowheads="1"/>
        </xdr:cNvSpPr>
      </xdr:nvSpPr>
      <xdr:spPr bwMode="auto">
        <a:xfrm>
          <a:off x="6524625" y="714375"/>
          <a:ext cx="371475" cy="161925"/>
        </a:xfrm>
        <a:prstGeom prst="rect">
          <a:avLst/>
        </a:prstGeom>
        <a:solidFill>
          <a:srgbClr val="FFFF99"/>
        </a:solidFill>
        <a:ln w="9525">
          <a:solidFill>
            <a:srgbClr val="000000"/>
          </a:solidFill>
          <a:miter lim="800000"/>
          <a:headEnd/>
          <a:tailEnd/>
        </a:ln>
      </xdr:spPr>
    </xdr:sp>
    <xdr:clientData/>
  </xdr:twoCellAnchor>
  <xdr:twoCellAnchor>
    <xdr:from>
      <xdr:col>1</xdr:col>
      <xdr:colOff>647700</xdr:colOff>
      <xdr:row>36</xdr:row>
      <xdr:rowOff>66675</xdr:rowOff>
    </xdr:from>
    <xdr:to>
      <xdr:col>2</xdr:col>
      <xdr:colOff>333375</xdr:colOff>
      <xdr:row>36</xdr:row>
      <xdr:rowOff>219075</xdr:rowOff>
    </xdr:to>
    <xdr:sp macro="" textlink="">
      <xdr:nvSpPr>
        <xdr:cNvPr id="1336" name="Rectangle 1"/>
        <xdr:cNvSpPr>
          <a:spLocks noChangeArrowheads="1"/>
        </xdr:cNvSpPr>
      </xdr:nvSpPr>
      <xdr:spPr bwMode="auto">
        <a:xfrm>
          <a:off x="1562100" y="10906125"/>
          <a:ext cx="361950" cy="152400"/>
        </a:xfrm>
        <a:prstGeom prst="rect">
          <a:avLst/>
        </a:prstGeom>
        <a:solidFill>
          <a:srgbClr val="FFFFCC"/>
        </a:solidFill>
        <a:ln w="9525">
          <a:solidFill>
            <a:srgbClr val="000000"/>
          </a:solidFill>
          <a:miter lim="800000"/>
          <a:headEnd/>
          <a:tailEnd/>
        </a:ln>
      </xdr:spPr>
    </xdr:sp>
    <xdr:clientData/>
  </xdr:twoCellAnchor>
  <xdr:twoCellAnchor>
    <xdr:from>
      <xdr:col>1</xdr:col>
      <xdr:colOff>638175</xdr:colOff>
      <xdr:row>37</xdr:row>
      <xdr:rowOff>47625</xdr:rowOff>
    </xdr:from>
    <xdr:to>
      <xdr:col>2</xdr:col>
      <xdr:colOff>323850</xdr:colOff>
      <xdr:row>37</xdr:row>
      <xdr:rowOff>200025</xdr:rowOff>
    </xdr:to>
    <xdr:sp macro="" textlink="">
      <xdr:nvSpPr>
        <xdr:cNvPr id="1337" name="Rectangle 1"/>
        <xdr:cNvSpPr>
          <a:spLocks noChangeArrowheads="1"/>
        </xdr:cNvSpPr>
      </xdr:nvSpPr>
      <xdr:spPr bwMode="auto">
        <a:xfrm>
          <a:off x="1552575" y="11172825"/>
          <a:ext cx="361950" cy="1524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zoomScale="75" zoomScaleNormal="75" workbookViewId="0">
      <selection activeCell="K18" sqref="K18"/>
    </sheetView>
  </sheetViews>
  <sheetFormatPr defaultColWidth="8.875" defaultRowHeight="13.5" x14ac:dyDescent="0.15"/>
  <cols>
    <col min="1" max="1" width="12" style="105" customWidth="1"/>
    <col min="2" max="2" width="8.875" style="105"/>
    <col min="3" max="3" width="8.125" style="94" customWidth="1"/>
    <col min="4" max="4" width="11.375" style="94" customWidth="1"/>
    <col min="5" max="5" width="8" style="94" customWidth="1"/>
    <col min="6" max="6" width="7.625" style="94" customWidth="1"/>
    <col min="7" max="7" width="9.375" style="94" customWidth="1"/>
    <col min="8" max="8" width="11.125" style="94" customWidth="1"/>
    <col min="9" max="9" width="3.625" style="94" customWidth="1"/>
    <col min="10" max="10" width="22.5" style="94" customWidth="1"/>
    <col min="11" max="11" width="30.875" style="94" customWidth="1"/>
    <col min="12" max="16384" width="8.875" style="94"/>
  </cols>
  <sheetData>
    <row r="1" spans="1:14" ht="19.5" customHeight="1" x14ac:dyDescent="0.15">
      <c r="A1" s="199" t="s">
        <v>48</v>
      </c>
      <c r="B1" s="199"/>
      <c r="C1" s="200"/>
      <c r="D1" s="200"/>
      <c r="E1" s="200"/>
      <c r="F1" s="202" t="s">
        <v>32</v>
      </c>
      <c r="G1" s="202"/>
      <c r="H1" s="202"/>
      <c r="I1" s="202"/>
      <c r="J1" s="202"/>
    </row>
    <row r="2" spans="1:14" ht="28.5" x14ac:dyDescent="0.15">
      <c r="A2" s="201"/>
      <c r="B2" s="201"/>
      <c r="C2" s="201"/>
      <c r="D2" s="201"/>
      <c r="E2" s="201"/>
      <c r="F2" s="203"/>
      <c r="G2" s="204"/>
      <c r="H2" s="204"/>
      <c r="I2" s="204"/>
      <c r="J2" s="204"/>
    </row>
    <row r="3" spans="1:14" ht="3" customHeight="1" x14ac:dyDescent="0.15">
      <c r="A3" s="205"/>
      <c r="B3" s="205"/>
      <c r="C3" s="206"/>
      <c r="D3" s="206"/>
      <c r="E3" s="206"/>
      <c r="F3" s="206"/>
      <c r="G3" s="206"/>
      <c r="H3" s="206"/>
      <c r="I3" s="206"/>
      <c r="J3" s="206"/>
    </row>
    <row r="4" spans="1:14" ht="21.75" customHeight="1" x14ac:dyDescent="0.15">
      <c r="A4" s="155" t="s">
        <v>31</v>
      </c>
      <c r="B4" s="156"/>
      <c r="C4" s="156"/>
      <c r="D4" s="155"/>
      <c r="E4" s="156"/>
      <c r="F4" s="156"/>
      <c r="G4" s="156"/>
      <c r="H4" s="156"/>
      <c r="I4" s="131" t="s">
        <v>69</v>
      </c>
      <c r="J4" s="107" t="s">
        <v>70</v>
      </c>
    </row>
    <row r="5" spans="1:14" ht="4.5" customHeight="1" thickBot="1" x14ac:dyDescent="0.2">
      <c r="A5" s="190"/>
      <c r="B5" s="190"/>
      <c r="C5" s="191"/>
      <c r="D5" s="191"/>
      <c r="E5" s="191"/>
      <c r="F5" s="191"/>
      <c r="G5" s="191"/>
      <c r="H5" s="191"/>
      <c r="I5" s="191"/>
      <c r="J5" s="191"/>
      <c r="N5" s="95"/>
    </row>
    <row r="6" spans="1:14" ht="24.75" thickBot="1" x14ac:dyDescent="0.2">
      <c r="A6" s="219" t="s">
        <v>0</v>
      </c>
      <c r="B6" s="220"/>
      <c r="C6" s="192"/>
      <c r="D6" s="192"/>
      <c r="E6" s="192"/>
      <c r="F6" s="234" t="s">
        <v>83</v>
      </c>
      <c r="G6" s="234"/>
      <c r="H6" s="207"/>
      <c r="I6" s="208"/>
      <c r="J6" s="209"/>
      <c r="K6" s="106"/>
      <c r="L6" s="106"/>
      <c r="M6" s="106"/>
    </row>
    <row r="7" spans="1:14" ht="17.25" customHeight="1" x14ac:dyDescent="0.15">
      <c r="A7" s="215" t="s">
        <v>1</v>
      </c>
      <c r="B7" s="216"/>
      <c r="C7" s="122" t="s">
        <v>4</v>
      </c>
      <c r="D7" s="123"/>
      <c r="E7" s="123" t="s">
        <v>5</v>
      </c>
      <c r="F7" s="123"/>
      <c r="G7" s="123" t="s">
        <v>6</v>
      </c>
      <c r="H7" s="124"/>
      <c r="I7" s="121" t="s">
        <v>7</v>
      </c>
      <c r="J7" s="120"/>
    </row>
    <row r="8" spans="1:14" ht="31.5" customHeight="1" x14ac:dyDescent="0.15">
      <c r="A8" s="217"/>
      <c r="B8" s="218"/>
      <c r="C8" s="221"/>
      <c r="D8" s="222"/>
      <c r="E8" s="222"/>
      <c r="F8" s="222"/>
      <c r="G8" s="222"/>
      <c r="H8" s="223"/>
      <c r="I8" s="118" t="s">
        <v>3</v>
      </c>
      <c r="J8" s="119" t="s">
        <v>2</v>
      </c>
    </row>
    <row r="9" spans="1:14" ht="24" customHeight="1" x14ac:dyDescent="0.15">
      <c r="A9" s="213" t="s">
        <v>8</v>
      </c>
      <c r="B9" s="214"/>
      <c r="C9" s="210"/>
      <c r="D9" s="211"/>
      <c r="E9" s="211"/>
      <c r="F9" s="211"/>
      <c r="G9" s="211"/>
      <c r="H9" s="211"/>
      <c r="I9" s="211"/>
      <c r="J9" s="212"/>
    </row>
    <row r="10" spans="1:14" ht="24" customHeight="1" x14ac:dyDescent="0.15">
      <c r="A10" s="213" t="s">
        <v>9</v>
      </c>
      <c r="B10" s="214"/>
      <c r="C10" s="243"/>
      <c r="D10" s="243"/>
      <c r="E10" s="243"/>
      <c r="F10" s="243"/>
      <c r="G10" s="243"/>
      <c r="H10" s="243"/>
      <c r="I10" s="243"/>
      <c r="J10" s="244"/>
    </row>
    <row r="11" spans="1:14" ht="19.5" customHeight="1" x14ac:dyDescent="0.15">
      <c r="A11" s="235" t="s">
        <v>12</v>
      </c>
      <c r="B11" s="236"/>
      <c r="C11" s="108" t="s">
        <v>10</v>
      </c>
      <c r="D11" s="290"/>
      <c r="E11" s="291"/>
      <c r="F11" s="262" t="s">
        <v>11</v>
      </c>
      <c r="G11" s="263"/>
      <c r="H11" s="178"/>
      <c r="I11" s="179"/>
      <c r="J11" s="180"/>
    </row>
    <row r="12" spans="1:14" ht="26.25" customHeight="1" x14ac:dyDescent="0.15">
      <c r="A12" s="237"/>
      <c r="B12" s="238"/>
      <c r="C12" s="280"/>
      <c r="D12" s="280"/>
      <c r="E12" s="280"/>
      <c r="F12" s="280"/>
      <c r="G12" s="280"/>
      <c r="H12" s="280"/>
      <c r="I12" s="280"/>
      <c r="J12" s="281"/>
    </row>
    <row r="13" spans="1:14" ht="22.5" customHeight="1" x14ac:dyDescent="0.15">
      <c r="A13" s="237"/>
      <c r="B13" s="238"/>
      <c r="C13" s="110" t="s">
        <v>56</v>
      </c>
      <c r="D13" s="299" t="s">
        <v>54</v>
      </c>
      <c r="E13" s="241"/>
      <c r="F13" s="300"/>
      <c r="G13" s="109" t="s">
        <v>53</v>
      </c>
      <c r="H13" s="241" t="s">
        <v>55</v>
      </c>
      <c r="I13" s="241"/>
      <c r="J13" s="242"/>
    </row>
    <row r="14" spans="1:14" ht="25.5" customHeight="1" thickBot="1" x14ac:dyDescent="0.2">
      <c r="A14" s="239"/>
      <c r="B14" s="240"/>
      <c r="C14" s="125" t="s">
        <v>52</v>
      </c>
      <c r="D14" s="294"/>
      <c r="E14" s="295"/>
      <c r="F14" s="295"/>
      <c r="G14" s="295"/>
      <c r="H14" s="295"/>
      <c r="I14" s="295"/>
      <c r="J14" s="296"/>
    </row>
    <row r="15" spans="1:14" ht="25.5" customHeight="1" thickTop="1" x14ac:dyDescent="0.15">
      <c r="A15" s="225" t="s">
        <v>13</v>
      </c>
      <c r="B15" s="226"/>
      <c r="C15" s="157"/>
      <c r="D15" s="297" t="s">
        <v>96</v>
      </c>
      <c r="E15" s="298"/>
      <c r="F15" s="298"/>
      <c r="G15" s="298"/>
      <c r="H15" s="260" t="s">
        <v>81</v>
      </c>
      <c r="I15" s="260"/>
      <c r="J15" s="261"/>
    </row>
    <row r="16" spans="1:14" ht="25.5" customHeight="1" thickBot="1" x14ac:dyDescent="0.2">
      <c r="A16" s="197" t="s">
        <v>14</v>
      </c>
      <c r="B16" s="198"/>
      <c r="C16" s="96"/>
      <c r="D16" s="246" t="s">
        <v>15</v>
      </c>
      <c r="E16" s="247"/>
      <c r="F16" s="247"/>
      <c r="G16" s="247"/>
      <c r="H16" s="272"/>
      <c r="I16" s="272"/>
      <c r="J16" s="273"/>
    </row>
    <row r="17" spans="1:12" ht="31.5" customHeight="1" thickTop="1" thickBot="1" x14ac:dyDescent="0.2">
      <c r="A17" s="292" t="s">
        <v>30</v>
      </c>
      <c r="B17" s="293"/>
      <c r="C17" s="97"/>
      <c r="D17" s="269" t="s">
        <v>21</v>
      </c>
      <c r="E17" s="270"/>
      <c r="F17" s="270"/>
      <c r="G17" s="270"/>
      <c r="H17" s="270"/>
      <c r="I17" s="270"/>
      <c r="J17" s="271"/>
      <c r="L17" s="98"/>
    </row>
    <row r="18" spans="1:12" ht="21.75" customHeight="1" thickTop="1" x14ac:dyDescent="0.15">
      <c r="A18" s="254" t="s">
        <v>82</v>
      </c>
      <c r="B18" s="230">
        <f>'Fee(for Confirmation） '!F22</f>
        <v>33700</v>
      </c>
      <c r="C18" s="231"/>
      <c r="D18" s="251" t="s">
        <v>88</v>
      </c>
      <c r="E18" s="252"/>
      <c r="F18" s="252"/>
      <c r="G18" s="253"/>
      <c r="H18" s="264" t="s">
        <v>22</v>
      </c>
      <c r="I18" s="232"/>
      <c r="J18" s="256" t="s">
        <v>39</v>
      </c>
    </row>
    <row r="19" spans="1:12" ht="21.75" customHeight="1" thickBot="1" x14ac:dyDescent="0.2">
      <c r="A19" s="255"/>
      <c r="B19" s="288">
        <f>'Fee(for Confirmation） '!F24</f>
        <v>35700</v>
      </c>
      <c r="C19" s="289"/>
      <c r="D19" s="227" t="s">
        <v>91</v>
      </c>
      <c r="E19" s="228"/>
      <c r="F19" s="228"/>
      <c r="G19" s="229"/>
      <c r="H19" s="265"/>
      <c r="I19" s="233"/>
      <c r="J19" s="257"/>
      <c r="K19" s="245" t="str">
        <f>IF(C20+C21+C22&gt;=2,"Please select one item","  ")</f>
        <v xml:space="preserve">  </v>
      </c>
    </row>
    <row r="20" spans="1:12" ht="25.5" customHeight="1" x14ac:dyDescent="0.15">
      <c r="A20" s="258" t="s">
        <v>28</v>
      </c>
      <c r="B20" s="259"/>
      <c r="C20" s="99">
        <v>1</v>
      </c>
      <c r="D20" s="282" t="s">
        <v>26</v>
      </c>
      <c r="E20" s="283"/>
      <c r="F20" s="284"/>
      <c r="G20" s="248" t="s">
        <v>29</v>
      </c>
      <c r="H20" s="277" t="s">
        <v>27</v>
      </c>
      <c r="I20" s="266">
        <v>1</v>
      </c>
      <c r="J20" s="164" t="s">
        <v>38</v>
      </c>
      <c r="K20" s="245"/>
    </row>
    <row r="21" spans="1:12" ht="24.75" customHeight="1" x14ac:dyDescent="0.15">
      <c r="A21" s="237"/>
      <c r="B21" s="238"/>
      <c r="C21" s="100"/>
      <c r="D21" s="187" t="s">
        <v>84</v>
      </c>
      <c r="E21" s="188"/>
      <c r="F21" s="189"/>
      <c r="G21" s="249"/>
      <c r="H21" s="278"/>
      <c r="I21" s="267"/>
      <c r="J21" s="165"/>
      <c r="K21" s="245" t="str">
        <f>IF(I20+C20+C21=1,"Please select the admission to the society or not.."," ")</f>
        <v xml:space="preserve"> </v>
      </c>
    </row>
    <row r="22" spans="1:12" ht="11.25" customHeight="1" thickBot="1" x14ac:dyDescent="0.2">
      <c r="A22" s="239"/>
      <c r="B22" s="240"/>
      <c r="C22" s="101"/>
      <c r="D22" s="274"/>
      <c r="E22" s="275"/>
      <c r="F22" s="276"/>
      <c r="G22" s="250"/>
      <c r="H22" s="279"/>
      <c r="I22" s="268"/>
      <c r="J22" s="166"/>
      <c r="K22" s="245"/>
    </row>
    <row r="23" spans="1:12" ht="20.100000000000001" customHeight="1" thickTop="1" x14ac:dyDescent="0.15">
      <c r="A23" s="181" t="s">
        <v>40</v>
      </c>
      <c r="B23" s="182"/>
      <c r="C23" s="182"/>
      <c r="D23" s="182"/>
      <c r="E23" s="182"/>
      <c r="F23" s="182"/>
      <c r="G23" s="182"/>
      <c r="H23" s="182"/>
      <c r="I23" s="182"/>
      <c r="J23" s="183"/>
      <c r="K23" s="102"/>
    </row>
    <row r="24" spans="1:12" ht="29.25" customHeight="1" x14ac:dyDescent="0.15">
      <c r="A24" s="161" t="s">
        <v>41</v>
      </c>
      <c r="B24" s="162"/>
      <c r="C24" s="103"/>
      <c r="D24" s="163" t="s">
        <v>85</v>
      </c>
      <c r="E24" s="159"/>
      <c r="F24" s="159"/>
      <c r="G24" s="159"/>
      <c r="H24" s="159"/>
      <c r="I24" s="159"/>
      <c r="J24" s="160"/>
    </row>
    <row r="25" spans="1:12" ht="30" customHeight="1" x14ac:dyDescent="0.15">
      <c r="A25" s="161" t="s">
        <v>42</v>
      </c>
      <c r="B25" s="162"/>
      <c r="C25" s="103"/>
      <c r="D25" s="196" t="s">
        <v>87</v>
      </c>
      <c r="E25" s="194"/>
      <c r="F25" s="194"/>
      <c r="G25" s="194"/>
      <c r="H25" s="194"/>
      <c r="I25" s="194"/>
      <c r="J25" s="195"/>
    </row>
    <row r="26" spans="1:12" ht="20.100000000000001" customHeight="1" x14ac:dyDescent="0.15">
      <c r="A26" s="161" t="s">
        <v>76</v>
      </c>
      <c r="B26" s="162"/>
      <c r="C26" s="103"/>
      <c r="D26" s="193" t="s">
        <v>45</v>
      </c>
      <c r="E26" s="194"/>
      <c r="F26" s="194"/>
      <c r="G26" s="194"/>
      <c r="H26" s="194"/>
      <c r="I26" s="194"/>
      <c r="J26" s="195"/>
    </row>
    <row r="27" spans="1:12" ht="20.100000000000001" customHeight="1" x14ac:dyDescent="0.15">
      <c r="A27" s="161" t="s">
        <v>77</v>
      </c>
      <c r="B27" s="162"/>
      <c r="C27" s="103"/>
      <c r="D27" s="158" t="s">
        <v>46</v>
      </c>
      <c r="E27" s="159"/>
      <c r="F27" s="159"/>
      <c r="G27" s="159"/>
      <c r="H27" s="159"/>
      <c r="I27" s="159"/>
      <c r="J27" s="160"/>
    </row>
    <row r="28" spans="1:12" ht="24" customHeight="1" x14ac:dyDescent="0.15">
      <c r="A28" s="161" t="s">
        <v>78</v>
      </c>
      <c r="B28" s="162"/>
      <c r="C28" s="103"/>
      <c r="D28" s="158" t="s">
        <v>37</v>
      </c>
      <c r="E28" s="185"/>
      <c r="F28" s="185"/>
      <c r="G28" s="185"/>
      <c r="H28" s="185"/>
      <c r="I28" s="185"/>
      <c r="J28" s="186"/>
    </row>
    <row r="29" spans="1:12" ht="20.100000000000001" customHeight="1" x14ac:dyDescent="0.15">
      <c r="A29" s="161" t="s">
        <v>79</v>
      </c>
      <c r="B29" s="162"/>
      <c r="C29" s="103"/>
      <c r="D29" s="163" t="s">
        <v>86</v>
      </c>
      <c r="E29" s="159"/>
      <c r="F29" s="159"/>
      <c r="G29" s="159"/>
      <c r="H29" s="159"/>
      <c r="I29" s="159"/>
      <c r="J29" s="160"/>
    </row>
    <row r="30" spans="1:12" ht="20.100000000000001" customHeight="1" x14ac:dyDescent="0.15">
      <c r="A30" s="161" t="s">
        <v>80</v>
      </c>
      <c r="B30" s="162"/>
      <c r="C30" s="103"/>
      <c r="D30" s="158" t="s">
        <v>65</v>
      </c>
      <c r="E30" s="159"/>
      <c r="F30" s="159"/>
      <c r="G30" s="159"/>
      <c r="H30" s="159"/>
      <c r="I30" s="159"/>
      <c r="J30" s="160"/>
    </row>
    <row r="31" spans="1:12" ht="20.100000000000001" customHeight="1" thickBot="1" x14ac:dyDescent="0.2">
      <c r="A31" s="167" t="s">
        <v>43</v>
      </c>
      <c r="B31" s="168"/>
      <c r="C31" s="104"/>
      <c r="D31" s="169" t="s">
        <v>66</v>
      </c>
      <c r="E31" s="170"/>
      <c r="F31" s="170"/>
      <c r="G31" s="170"/>
      <c r="H31" s="170"/>
      <c r="I31" s="170"/>
      <c r="J31" s="171"/>
    </row>
    <row r="32" spans="1:12" ht="69" customHeight="1" thickBot="1" x14ac:dyDescent="0.2">
      <c r="A32" s="175" t="s">
        <v>44</v>
      </c>
      <c r="B32" s="176"/>
      <c r="C32" s="177"/>
      <c r="D32" s="172"/>
      <c r="E32" s="173"/>
      <c r="F32" s="173"/>
      <c r="G32" s="173"/>
      <c r="H32" s="173"/>
      <c r="I32" s="173"/>
      <c r="J32" s="174"/>
    </row>
    <row r="33" spans="1:10" ht="18" customHeight="1" x14ac:dyDescent="0.15">
      <c r="A33" s="111"/>
      <c r="B33" s="112"/>
      <c r="C33" s="112"/>
      <c r="D33" s="112"/>
      <c r="E33" s="112"/>
      <c r="F33" s="112"/>
      <c r="G33" s="112"/>
      <c r="H33" s="112"/>
      <c r="I33" s="112"/>
      <c r="J33" s="112"/>
    </row>
    <row r="34" spans="1:10" ht="54" customHeight="1" x14ac:dyDescent="0.15">
      <c r="A34" s="111"/>
      <c r="B34" s="224" t="s">
        <v>93</v>
      </c>
      <c r="C34" s="224"/>
      <c r="D34" s="224"/>
      <c r="E34" s="224"/>
      <c r="F34" s="224"/>
      <c r="G34" s="224"/>
      <c r="H34" s="224"/>
      <c r="I34" s="224"/>
      <c r="J34" s="224"/>
    </row>
    <row r="35" spans="1:10" ht="18" customHeight="1" x14ac:dyDescent="0.15">
      <c r="A35" s="111"/>
      <c r="B35" s="112"/>
      <c r="C35" s="112"/>
      <c r="D35" s="112"/>
      <c r="E35" s="112"/>
      <c r="F35" s="112"/>
      <c r="G35" s="112"/>
      <c r="H35" s="112"/>
      <c r="I35" s="112"/>
      <c r="J35" s="112"/>
    </row>
    <row r="36" spans="1:10" ht="14.25" x14ac:dyDescent="0.15">
      <c r="A36" s="113"/>
      <c r="B36" s="114" t="s">
        <v>67</v>
      </c>
      <c r="C36" s="126" t="s">
        <v>92</v>
      </c>
      <c r="D36" s="127"/>
      <c r="E36" s="128"/>
      <c r="F36" s="128"/>
      <c r="G36" s="129"/>
      <c r="H36" s="130"/>
      <c r="I36" s="116"/>
      <c r="J36" s="116"/>
    </row>
    <row r="37" spans="1:10" ht="22.5" customHeight="1" x14ac:dyDescent="0.15">
      <c r="A37" s="117"/>
      <c r="B37" s="184" t="s">
        <v>68</v>
      </c>
      <c r="C37" s="184"/>
      <c r="D37" s="184"/>
      <c r="E37" s="184"/>
      <c r="F37" s="184"/>
      <c r="G37" s="115"/>
      <c r="H37" s="115"/>
      <c r="I37" s="115"/>
      <c r="J37" s="115"/>
    </row>
    <row r="38" spans="1:10" ht="19.5" customHeight="1" x14ac:dyDescent="0.15">
      <c r="A38" s="117"/>
      <c r="B38" s="285" t="s">
        <v>90</v>
      </c>
      <c r="C38" s="286"/>
      <c r="D38" s="286"/>
      <c r="E38" s="286"/>
      <c r="F38" s="286"/>
      <c r="G38"/>
      <c r="H38" s="115"/>
      <c r="I38" s="115"/>
      <c r="J38" s="115"/>
    </row>
    <row r="39" spans="1:10" x14ac:dyDescent="0.15">
      <c r="A39" s="117"/>
      <c r="B39" s="117"/>
      <c r="C39" s="287" t="s">
        <v>89</v>
      </c>
      <c r="D39" s="287"/>
      <c r="E39" s="287"/>
      <c r="F39" s="287"/>
      <c r="G39" s="287"/>
      <c r="H39" s="287"/>
      <c r="I39" s="115"/>
      <c r="J39" s="115"/>
    </row>
  </sheetData>
  <mergeCells count="72">
    <mergeCell ref="B38:F38"/>
    <mergeCell ref="C39:H39"/>
    <mergeCell ref="A10:B10"/>
    <mergeCell ref="A27:B27"/>
    <mergeCell ref="B19:C19"/>
    <mergeCell ref="D11:E11"/>
    <mergeCell ref="A17:B17"/>
    <mergeCell ref="D14:J14"/>
    <mergeCell ref="D15:G15"/>
    <mergeCell ref="D13:F13"/>
    <mergeCell ref="D17:J17"/>
    <mergeCell ref="H16:J16"/>
    <mergeCell ref="D22:F22"/>
    <mergeCell ref="H20:H22"/>
    <mergeCell ref="C12:J12"/>
    <mergeCell ref="D20:F20"/>
    <mergeCell ref="K19:K20"/>
    <mergeCell ref="D16:G16"/>
    <mergeCell ref="G20:G22"/>
    <mergeCell ref="D18:G18"/>
    <mergeCell ref="K21:K22"/>
    <mergeCell ref="A18:A19"/>
    <mergeCell ref="J18:J19"/>
    <mergeCell ref="A20:B22"/>
    <mergeCell ref="H18:H19"/>
    <mergeCell ref="I20:I22"/>
    <mergeCell ref="B34:J34"/>
    <mergeCell ref="A15:B15"/>
    <mergeCell ref="D19:G19"/>
    <mergeCell ref="B18:C18"/>
    <mergeCell ref="I18:I19"/>
    <mergeCell ref="F6:G6"/>
    <mergeCell ref="A11:B14"/>
    <mergeCell ref="H13:J13"/>
    <mergeCell ref="A26:B26"/>
    <mergeCell ref="C10:J10"/>
    <mergeCell ref="A1:E2"/>
    <mergeCell ref="F1:J1"/>
    <mergeCell ref="F2:J2"/>
    <mergeCell ref="A3:J3"/>
    <mergeCell ref="H6:J6"/>
    <mergeCell ref="C9:J9"/>
    <mergeCell ref="A9:B9"/>
    <mergeCell ref="A7:B8"/>
    <mergeCell ref="A6:B6"/>
    <mergeCell ref="C8:H8"/>
    <mergeCell ref="B37:F37"/>
    <mergeCell ref="D28:J28"/>
    <mergeCell ref="D21:F21"/>
    <mergeCell ref="A5:J5"/>
    <mergeCell ref="C6:E6"/>
    <mergeCell ref="D26:J26"/>
    <mergeCell ref="D24:J24"/>
    <mergeCell ref="D25:J25"/>
    <mergeCell ref="A25:B25"/>
    <mergeCell ref="A16:B16"/>
    <mergeCell ref="D32:J32"/>
    <mergeCell ref="A32:C32"/>
    <mergeCell ref="H11:J11"/>
    <mergeCell ref="A30:B30"/>
    <mergeCell ref="A23:J23"/>
    <mergeCell ref="A24:B24"/>
    <mergeCell ref="D30:J30"/>
    <mergeCell ref="A29:B29"/>
    <mergeCell ref="H15:J15"/>
    <mergeCell ref="F11:G11"/>
    <mergeCell ref="D27:J27"/>
    <mergeCell ref="A28:B28"/>
    <mergeCell ref="D29:J29"/>
    <mergeCell ref="J20:J22"/>
    <mergeCell ref="A31:B31"/>
    <mergeCell ref="D31:J31"/>
  </mergeCells>
  <phoneticPr fontId="3"/>
  <dataValidations count="6">
    <dataValidation type="whole" imeMode="halfAlpha" allowBlank="1" showInputMessage="1" showErrorMessage="1" sqref="C20:C22">
      <formula1>0</formula1>
      <formula2>1</formula2>
    </dataValidation>
    <dataValidation type="whole" imeMode="halfAlpha" allowBlank="1" showInputMessage="1" showErrorMessage="1" sqref="I20:I22">
      <formula1>0</formula1>
      <formula2>3</formula2>
    </dataValidation>
    <dataValidation type="whole" imeMode="halfAlpha" allowBlank="1" showInputMessage="1" showErrorMessage="1" sqref="I18:I19">
      <formula1>0</formula1>
      <formula2>2</formula2>
    </dataValidation>
    <dataValidation type="whole" imeMode="halfAlpha" allowBlank="1" showInputMessage="1" showErrorMessage="1" sqref="C24 C26:C31">
      <formula1>1</formula1>
      <formula2>9</formula2>
    </dataValidation>
    <dataValidation type="whole" imeMode="halfAlpha" allowBlank="1" showInputMessage="1" showErrorMessage="1" sqref="C25">
      <formula1>1</formula1>
      <formula2>4</formula2>
    </dataValidation>
    <dataValidation type="whole" allowBlank="1" showInputMessage="1" showErrorMessage="1" sqref="C15:C16">
      <formula1>0</formula1>
      <formula2>1</formula2>
    </dataValidation>
  </dataValidations>
  <printOptions horizontalCentered="1" verticalCentered="1"/>
  <pageMargins left="0.15748031496062992" right="0.15748031496062992" top="0.15748031496062992" bottom="0.19685039370078741" header="0.669291338582677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75" zoomScaleNormal="75" workbookViewId="0">
      <selection activeCell="M27" sqref="M27"/>
    </sheetView>
  </sheetViews>
  <sheetFormatPr defaultColWidth="8.875" defaultRowHeight="13.5" x14ac:dyDescent="0.15"/>
  <cols>
    <col min="1" max="1" width="28.625" customWidth="1"/>
    <col min="2" max="2" width="14.125" customWidth="1"/>
    <col min="3" max="3" width="6.625" customWidth="1"/>
    <col min="4" max="4" width="3.375" customWidth="1"/>
    <col min="5" max="5" width="16.375" customWidth="1"/>
    <col min="6" max="6" width="5.5" customWidth="1"/>
    <col min="7" max="7" width="3.375" customWidth="1"/>
    <col min="8" max="8" width="15.125" customWidth="1"/>
    <col min="9" max="9" width="5.125" customWidth="1"/>
    <col min="10" max="10" width="3" customWidth="1"/>
    <col min="11" max="11" width="15.125" customWidth="1"/>
    <col min="12" max="12" width="5" customWidth="1"/>
    <col min="13" max="13" width="25.5" customWidth="1"/>
    <col min="14" max="14" width="17.125" customWidth="1"/>
  </cols>
  <sheetData>
    <row r="1" spans="1:14" ht="65.25" customHeight="1" thickTop="1" thickBot="1" x14ac:dyDescent="0.2">
      <c r="A1" s="330" t="s">
        <v>94</v>
      </c>
      <c r="B1" s="330"/>
      <c r="C1" s="330"/>
      <c r="D1" s="330"/>
      <c r="E1" s="330"/>
      <c r="F1" s="308" t="s">
        <v>1</v>
      </c>
      <c r="G1" s="309"/>
      <c r="H1" s="305">
        <f>Registration!C8</f>
        <v>0</v>
      </c>
      <c r="I1" s="306"/>
      <c r="J1" s="307"/>
      <c r="N1">
        <f>(Registration!C20+Registration!C21+Registration!C22)*(1-Registration!C16)</f>
        <v>1</v>
      </c>
    </row>
    <row r="2" spans="1:14" ht="19.5" customHeight="1" thickTop="1" thickBot="1" x14ac:dyDescent="0.2">
      <c r="A2" s="23"/>
      <c r="B2" s="331"/>
      <c r="C2" s="331"/>
      <c r="D2" s="331"/>
      <c r="E2" s="16"/>
      <c r="F2" s="10"/>
      <c r="G2" s="20"/>
    </row>
    <row r="3" spans="1:14" ht="36.75" customHeight="1" thickBot="1" x14ac:dyDescent="0.2">
      <c r="A3" s="23"/>
      <c r="B3" s="332" t="s">
        <v>47</v>
      </c>
      <c r="C3" s="333"/>
      <c r="D3" s="333"/>
      <c r="E3" s="333"/>
      <c r="F3" s="334"/>
      <c r="G3" s="335" t="s">
        <v>57</v>
      </c>
      <c r="H3" s="336" t="s">
        <v>25</v>
      </c>
      <c r="I3" s="337"/>
      <c r="J3" s="337"/>
      <c r="K3" s="337"/>
      <c r="L3" s="338"/>
      <c r="M3" s="93"/>
    </row>
    <row r="4" spans="1:14" ht="27" customHeight="1" x14ac:dyDescent="0.15">
      <c r="A4" s="23"/>
      <c r="B4" s="303" t="s">
        <v>58</v>
      </c>
      <c r="C4" s="304"/>
      <c r="D4" s="316" t="s">
        <v>59</v>
      </c>
      <c r="E4" s="313" t="s">
        <v>60</v>
      </c>
      <c r="F4" s="304"/>
      <c r="G4" s="335"/>
      <c r="H4" s="314" t="s">
        <v>61</v>
      </c>
      <c r="I4" s="315"/>
      <c r="J4" s="316" t="s">
        <v>57</v>
      </c>
      <c r="K4" s="303" t="s">
        <v>62</v>
      </c>
      <c r="L4" s="304"/>
      <c r="M4" s="301"/>
    </row>
    <row r="5" spans="1:14" ht="62.25" customHeight="1" thickBot="1" x14ac:dyDescent="0.2">
      <c r="A5" s="16"/>
      <c r="B5" s="132" t="s">
        <v>33</v>
      </c>
      <c r="C5" s="76" t="s">
        <v>24</v>
      </c>
      <c r="D5" s="317"/>
      <c r="E5" s="133" t="s">
        <v>34</v>
      </c>
      <c r="F5" s="76" t="s">
        <v>24</v>
      </c>
      <c r="G5" s="335"/>
      <c r="H5" s="132" t="s">
        <v>33</v>
      </c>
      <c r="I5" s="76" t="s">
        <v>24</v>
      </c>
      <c r="J5" s="317"/>
      <c r="K5" s="133" t="s">
        <v>34</v>
      </c>
      <c r="L5" s="76" t="s">
        <v>24</v>
      </c>
      <c r="M5" s="302"/>
    </row>
    <row r="6" spans="1:14" s="2" customFormat="1" ht="27" customHeight="1" x14ac:dyDescent="0.15">
      <c r="A6" s="73" t="s">
        <v>23</v>
      </c>
      <c r="B6" s="24"/>
      <c r="C6" s="11"/>
      <c r="D6" s="51"/>
      <c r="E6" s="12"/>
      <c r="F6" s="11"/>
      <c r="G6" s="74"/>
      <c r="H6" s="12"/>
      <c r="I6" s="11"/>
      <c r="J6" s="17"/>
      <c r="L6" s="75"/>
    </row>
    <row r="7" spans="1:14" s="2" customFormat="1" ht="26.25" customHeight="1" x14ac:dyDescent="0.15">
      <c r="A7" s="84"/>
      <c r="B7" s="134"/>
      <c r="C7" s="135"/>
      <c r="D7" s="78"/>
      <c r="E7" s="134"/>
      <c r="F7" s="135"/>
      <c r="G7" s="77"/>
      <c r="H7" s="79"/>
      <c r="I7" s="80"/>
      <c r="J7" s="81"/>
      <c r="K7" s="82"/>
      <c r="L7" s="83"/>
      <c r="M7" s="35"/>
    </row>
    <row r="8" spans="1:14" s="2" customFormat="1" ht="29.25" customHeight="1" x14ac:dyDescent="0.15">
      <c r="A8" s="85" t="s">
        <v>49</v>
      </c>
      <c r="B8" s="136">
        <v>25100</v>
      </c>
      <c r="C8" s="135">
        <f>(1-Registration!C15-Registration!C16)*(Registration!C20+Registration!C21)</f>
        <v>1</v>
      </c>
      <c r="D8" s="78"/>
      <c r="E8" s="137">
        <v>27100</v>
      </c>
      <c r="F8" s="138">
        <f>(1-Registration!C15-Registration!C16)*(Registration!C20+Registration!C21)</f>
        <v>1</v>
      </c>
      <c r="G8" s="11"/>
      <c r="H8" s="139">
        <v>38100</v>
      </c>
      <c r="I8" s="140">
        <f>(1-Registration!C15-Registration!C16)*(1-(Registration!C20+Registration!C21))</f>
        <v>0</v>
      </c>
      <c r="J8" s="141"/>
      <c r="K8" s="142">
        <v>40100</v>
      </c>
      <c r="L8" s="49">
        <f>(1-Registration!C15-Registration!C16)*(1-(Registration!C20+Registration!C21))</f>
        <v>0</v>
      </c>
      <c r="M8" s="35"/>
    </row>
    <row r="9" spans="1:14" s="1" customFormat="1" ht="30" customHeight="1" thickBot="1" x14ac:dyDescent="0.2">
      <c r="A9" s="86" t="s">
        <v>50</v>
      </c>
      <c r="B9" s="143">
        <v>3000</v>
      </c>
      <c r="C9" s="144">
        <f>Registration!C16*(Registration!C20+Registration!C21)</f>
        <v>0</v>
      </c>
      <c r="D9" s="61"/>
      <c r="E9" s="145">
        <v>5000</v>
      </c>
      <c r="F9" s="146">
        <f>Registration!C16*(Registration!C20+Registration!C21)</f>
        <v>0</v>
      </c>
      <c r="G9" s="6"/>
      <c r="H9" s="143">
        <v>3000</v>
      </c>
      <c r="I9" s="147">
        <f>Registration!C16*(1-(Registration!C20+Registration!C21))</f>
        <v>0</v>
      </c>
      <c r="J9" s="148"/>
      <c r="K9" s="149">
        <v>5000</v>
      </c>
      <c r="L9" s="50">
        <f>Registration!C16*(1-(Registration!C20+Registration!C21))</f>
        <v>0</v>
      </c>
      <c r="M9" s="26"/>
    </row>
    <row r="10" spans="1:14" s="1" customFormat="1" ht="5.25" customHeight="1" thickBot="1" x14ac:dyDescent="0.2">
      <c r="A10" s="4"/>
      <c r="B10" s="5"/>
      <c r="C10" s="5"/>
      <c r="D10" s="62"/>
      <c r="E10" s="29"/>
      <c r="F10" s="44"/>
      <c r="G10" s="5"/>
      <c r="H10" s="27"/>
      <c r="I10" s="6"/>
      <c r="J10" s="6"/>
      <c r="K10" s="28"/>
      <c r="L10" s="6"/>
      <c r="M10" s="7"/>
    </row>
    <row r="11" spans="1:14" s="1" customFormat="1" ht="39.75" customHeight="1" thickBot="1" x14ac:dyDescent="0.2">
      <c r="A11" s="87" t="s">
        <v>51</v>
      </c>
      <c r="B11" s="19">
        <v>3000</v>
      </c>
      <c r="C11" s="55">
        <f>Registration!C17*(Registration!C20+Registration!C21)</f>
        <v>0</v>
      </c>
      <c r="D11" s="62"/>
      <c r="E11" s="59">
        <v>3000</v>
      </c>
      <c r="F11" s="45">
        <f>Registration!C17*(Registration!C20+Registration!C21)</f>
        <v>0</v>
      </c>
      <c r="G11" s="9"/>
      <c r="H11" s="32">
        <v>3000</v>
      </c>
      <c r="I11" s="48">
        <f>Registration!C17*(1-(Registration!C20+Registration!C21))</f>
        <v>0</v>
      </c>
      <c r="J11" s="33"/>
      <c r="K11" s="34">
        <v>3000</v>
      </c>
      <c r="L11" s="45">
        <f>Registration!C17*(1-(Registration!C20+Registration!C21))</f>
        <v>0</v>
      </c>
      <c r="M11" s="26"/>
    </row>
    <row r="12" spans="1:14" s="1" customFormat="1" ht="7.5" customHeight="1" thickBot="1" x14ac:dyDescent="0.2">
      <c r="A12" s="4"/>
      <c r="B12" s="5"/>
      <c r="C12" s="5"/>
      <c r="D12" s="31"/>
      <c r="E12" s="29"/>
      <c r="F12" s="44"/>
      <c r="G12" s="5"/>
      <c r="H12" s="29"/>
      <c r="I12" s="6"/>
      <c r="J12" s="6"/>
      <c r="K12" s="28"/>
      <c r="L12" s="6"/>
      <c r="M12" s="26"/>
    </row>
    <row r="13" spans="1:14" s="1" customFormat="1" ht="47.25" customHeight="1" x14ac:dyDescent="0.15">
      <c r="A13" s="88" t="s">
        <v>16</v>
      </c>
      <c r="B13" s="18">
        <v>8640</v>
      </c>
      <c r="C13" s="56" t="str">
        <f>IF(((Registration!C20+Registration!C21)*(1-Registration!C16))*Registration!I20=1,"1","0")</f>
        <v>1</v>
      </c>
      <c r="D13" s="62"/>
      <c r="E13" s="60">
        <v>8640</v>
      </c>
      <c r="F13" s="46" t="str">
        <f>IF(((Registration!C20+Registration!C21)*(1-Registration!C16))*Registration!I20=1,"1","0")</f>
        <v>1</v>
      </c>
      <c r="G13" s="5"/>
      <c r="H13" s="320"/>
      <c r="I13" s="320"/>
      <c r="J13" s="320"/>
      <c r="K13" s="320"/>
      <c r="L13" s="320"/>
      <c r="M13" s="320"/>
    </row>
    <row r="14" spans="1:14" s="1" customFormat="1" ht="31.5" customHeight="1" thickBot="1" x14ac:dyDescent="0.2">
      <c r="A14" s="22"/>
      <c r="B14" s="150">
        <v>-40</v>
      </c>
      <c r="C14" s="57" t="str">
        <f>C13</f>
        <v>1</v>
      </c>
      <c r="D14" s="62"/>
      <c r="E14" s="29">
        <v>-40</v>
      </c>
      <c r="F14" s="47" t="str">
        <f>F13</f>
        <v>1</v>
      </c>
      <c r="G14" s="5"/>
      <c r="H14" s="319" t="s">
        <v>75</v>
      </c>
      <c r="I14" s="319"/>
      <c r="J14" s="319"/>
      <c r="K14" s="319"/>
      <c r="L14" s="319"/>
      <c r="M14" s="52"/>
    </row>
    <row r="15" spans="1:14" s="1" customFormat="1" ht="31.5" customHeight="1" x14ac:dyDescent="0.15">
      <c r="A15" s="154" t="s">
        <v>17</v>
      </c>
      <c r="B15" s="151">
        <v>3240</v>
      </c>
      <c r="C15" s="56" t="str">
        <f>IF((1-Registration!C16)*Registration!C21=1,"1","0")</f>
        <v>0</v>
      </c>
      <c r="D15" s="62"/>
      <c r="E15" s="153">
        <v>3240</v>
      </c>
      <c r="F15" s="46" t="str">
        <f>IF((1-Registration!C16)*Registration!C21=1,"1","0")</f>
        <v>0</v>
      </c>
      <c r="G15" s="5"/>
      <c r="H15" s="318"/>
      <c r="I15" s="318"/>
      <c r="J15" s="318"/>
      <c r="K15" s="318"/>
      <c r="L15" s="318"/>
      <c r="M15" s="26"/>
    </row>
    <row r="16" spans="1:14" s="1" customFormat="1" ht="31.5" customHeight="1" thickBot="1" x14ac:dyDescent="0.2">
      <c r="A16" s="68"/>
      <c r="B16" s="152">
        <v>-40</v>
      </c>
      <c r="C16" s="71" t="str">
        <f>C15</f>
        <v>0</v>
      </c>
      <c r="D16" s="62"/>
      <c r="E16" s="152">
        <v>-40</v>
      </c>
      <c r="F16" s="70" t="str">
        <f>F15</f>
        <v>0</v>
      </c>
      <c r="G16" s="5"/>
      <c r="H16" s="318" t="s">
        <v>75</v>
      </c>
      <c r="I16" s="318"/>
      <c r="J16" s="318"/>
      <c r="K16" s="318"/>
      <c r="L16" s="318"/>
      <c r="M16" s="52"/>
    </row>
    <row r="17" spans="1:14" s="1" customFormat="1" ht="6" customHeight="1" thickBot="1" x14ac:dyDescent="0.2">
      <c r="A17" s="22"/>
      <c r="B17" s="29"/>
      <c r="C17" s="58"/>
      <c r="D17" s="31"/>
      <c r="E17" s="29"/>
      <c r="F17" s="44"/>
      <c r="G17" s="5"/>
      <c r="H17" s="64"/>
      <c r="I17" s="65"/>
      <c r="J17" s="66"/>
      <c r="K17" s="64"/>
      <c r="L17" s="67"/>
    </row>
    <row r="18" spans="1:14" s="1" customFormat="1" ht="31.5" customHeight="1" x14ac:dyDescent="0.15">
      <c r="A18" s="154" t="s">
        <v>18</v>
      </c>
      <c r="B18" s="151">
        <v>3240</v>
      </c>
      <c r="C18" s="46" t="str">
        <f>IF(Registration!C16*(Registration!C20+Registration!C21)*Registration!I20=1,"1","0")</f>
        <v>0</v>
      </c>
      <c r="D18" s="72"/>
      <c r="E18" s="153">
        <v>3240</v>
      </c>
      <c r="F18" s="21" t="str">
        <f>IF(Registration!C16*(Registration!C20+Registration!C21)*Registration!I20=1,"1","0")</f>
        <v>0</v>
      </c>
      <c r="G18" s="5"/>
      <c r="H18" s="318"/>
      <c r="I18" s="318"/>
      <c r="J18" s="318"/>
      <c r="K18" s="318"/>
      <c r="L18" s="318"/>
      <c r="M18" s="52"/>
    </row>
    <row r="19" spans="1:14" s="1" customFormat="1" ht="31.5" customHeight="1" thickBot="1" x14ac:dyDescent="0.2">
      <c r="A19" s="68"/>
      <c r="B19" s="152">
        <v>-40</v>
      </c>
      <c r="C19" s="69" t="str">
        <f>C18</f>
        <v>0</v>
      </c>
      <c r="D19" s="63"/>
      <c r="E19" s="152">
        <v>-40</v>
      </c>
      <c r="F19" s="70" t="str">
        <f>F18</f>
        <v>0</v>
      </c>
      <c r="G19" s="5"/>
      <c r="H19" s="318" t="s">
        <v>75</v>
      </c>
      <c r="I19" s="318"/>
      <c r="J19" s="318"/>
      <c r="K19" s="318"/>
      <c r="L19" s="318"/>
      <c r="M19" s="52"/>
    </row>
    <row r="20" spans="1:14" s="1" customFormat="1" ht="4.5" customHeight="1" x14ac:dyDescent="0.15">
      <c r="A20" s="30"/>
      <c r="B20" s="13"/>
      <c r="C20" s="13"/>
      <c r="D20" s="5"/>
      <c r="E20" s="5"/>
      <c r="F20" s="5"/>
      <c r="G20" s="5"/>
      <c r="H20" s="5"/>
      <c r="I20" s="15"/>
      <c r="J20" s="5"/>
      <c r="K20" s="5"/>
      <c r="L20" s="5"/>
      <c r="M20" s="5"/>
      <c r="N20" s="14"/>
    </row>
    <row r="21" spans="1:14" s="1" customFormat="1" ht="7.5" customHeight="1" thickBot="1" x14ac:dyDescent="0.2">
      <c r="A21" s="30"/>
      <c r="B21" s="13"/>
      <c r="C21" s="13"/>
      <c r="D21" s="5"/>
      <c r="E21" s="5"/>
      <c r="F21" s="5"/>
      <c r="G21" s="5"/>
      <c r="H21" s="5"/>
      <c r="I21" s="15"/>
      <c r="J21" s="5"/>
      <c r="K21" s="5"/>
      <c r="L21" s="5"/>
      <c r="M21" s="5"/>
      <c r="N21" s="14"/>
    </row>
    <row r="22" spans="1:14" s="1" customFormat="1" ht="42.75" customHeight="1" thickTop="1" thickBot="1" x14ac:dyDescent="0.2">
      <c r="A22" s="89" t="s">
        <v>19</v>
      </c>
      <c r="B22" s="324" t="s">
        <v>35</v>
      </c>
      <c r="C22" s="325"/>
      <c r="D22" s="325"/>
      <c r="E22" s="326"/>
      <c r="F22" s="310">
        <f>(B7*C7+B8*C8+B9*C9+B11*C11)+(B13*C13+B15*C15+B18*C18)+(H8*I8+H9*I9+H11*I11)+(B14*C14+B16*C16+B19*C19)</f>
        <v>33700</v>
      </c>
      <c r="G22" s="311"/>
      <c r="H22" s="312"/>
      <c r="I22" s="38" t="s">
        <v>64</v>
      </c>
      <c r="J22" s="3"/>
      <c r="K22" s="25"/>
      <c r="L22" s="25"/>
      <c r="M22" s="25"/>
      <c r="N22" s="8"/>
    </row>
    <row r="23" spans="1:14" s="1" customFormat="1" ht="5.25" customHeight="1" thickBot="1" x14ac:dyDescent="0.2">
      <c r="A23" s="36"/>
      <c r="B23" s="6"/>
      <c r="C23" s="6"/>
      <c r="D23" s="6"/>
      <c r="E23" s="6"/>
      <c r="F23" s="37"/>
      <c r="G23" s="37"/>
      <c r="H23" s="37"/>
      <c r="I23" s="39"/>
      <c r="J23" s="3"/>
      <c r="K23" s="3"/>
      <c r="L23" s="3"/>
      <c r="M23" s="3"/>
      <c r="N23" s="8"/>
    </row>
    <row r="24" spans="1:14" s="1" customFormat="1" ht="39.75" customHeight="1" thickTop="1" thickBot="1" x14ac:dyDescent="0.2">
      <c r="A24" s="90" t="s">
        <v>20</v>
      </c>
      <c r="B24" s="327" t="s">
        <v>36</v>
      </c>
      <c r="C24" s="328"/>
      <c r="D24" s="328"/>
      <c r="E24" s="329"/>
      <c r="F24" s="310">
        <f>(E7*F7+E8*F8+E9*F9+E11*F11)+(E13*F13+E15*F15+E18*F18)+(K8*L8+K9*L9+K11*L11)+(E14*F14+E16*F16+E19*F19)</f>
        <v>35700</v>
      </c>
      <c r="G24" s="322"/>
      <c r="H24" s="323"/>
      <c r="I24" s="39" t="s">
        <v>63</v>
      </c>
      <c r="J24" s="3"/>
      <c r="K24" s="3"/>
      <c r="L24" s="3"/>
      <c r="M24" s="3"/>
      <c r="N24" s="8"/>
    </row>
    <row r="25" spans="1:14" s="1" customFormat="1" ht="7.5" customHeight="1" thickTop="1" x14ac:dyDescent="0.15">
      <c r="A25" s="40"/>
      <c r="B25" s="42"/>
      <c r="C25" s="41"/>
      <c r="D25" s="41"/>
      <c r="E25" s="41"/>
      <c r="F25" s="54"/>
      <c r="G25" s="54"/>
      <c r="H25" s="54"/>
      <c r="I25" s="39"/>
      <c r="J25" s="3"/>
      <c r="K25" s="3"/>
      <c r="L25" s="3"/>
      <c r="M25" s="3"/>
      <c r="N25" s="8"/>
    </row>
    <row r="26" spans="1:14" s="1" customFormat="1" ht="23.25" customHeight="1" x14ac:dyDescent="0.15">
      <c r="A26" s="36"/>
      <c r="B26" s="321" t="s">
        <v>95</v>
      </c>
      <c r="C26" s="321"/>
      <c r="D26" s="321"/>
      <c r="E26" s="321"/>
      <c r="F26" s="321"/>
      <c r="G26" s="321"/>
      <c r="H26" s="321"/>
      <c r="I26" s="321"/>
      <c r="J26" s="53"/>
      <c r="K26" s="53"/>
      <c r="L26" s="3"/>
      <c r="M26" s="3"/>
      <c r="N26" s="8"/>
    </row>
    <row r="27" spans="1:14" s="1" customFormat="1" ht="23.25" customHeight="1" x14ac:dyDescent="0.15">
      <c r="A27" s="91" t="s">
        <v>71</v>
      </c>
      <c r="B27" s="42"/>
      <c r="C27" s="41"/>
      <c r="D27" s="41"/>
      <c r="E27" s="41"/>
      <c r="F27" s="43"/>
      <c r="G27" s="43"/>
      <c r="H27" s="43"/>
      <c r="I27" s="39"/>
      <c r="J27" s="3"/>
      <c r="K27" s="3"/>
      <c r="L27" s="3"/>
      <c r="M27" s="3"/>
      <c r="N27" s="8"/>
    </row>
    <row r="28" spans="1:14" ht="14.25" x14ac:dyDescent="0.15">
      <c r="A28" s="92" t="s">
        <v>72</v>
      </c>
    </row>
    <row r="29" spans="1:14" ht="14.25" x14ac:dyDescent="0.15">
      <c r="A29" s="92" t="s">
        <v>73</v>
      </c>
    </row>
    <row r="30" spans="1:14" x14ac:dyDescent="0.15">
      <c r="A30" s="91" t="s">
        <v>74</v>
      </c>
    </row>
  </sheetData>
  <mergeCells count="25">
    <mergeCell ref="A1:E1"/>
    <mergeCell ref="B2:D2"/>
    <mergeCell ref="B3:F3"/>
    <mergeCell ref="G3:G5"/>
    <mergeCell ref="H3:L3"/>
    <mergeCell ref="B4:C4"/>
    <mergeCell ref="D4:D5"/>
    <mergeCell ref="H14:L14"/>
    <mergeCell ref="H15:L15"/>
    <mergeCell ref="H16:L16"/>
    <mergeCell ref="H13:M13"/>
    <mergeCell ref="B26:I26"/>
    <mergeCell ref="F24:H24"/>
    <mergeCell ref="B22:E22"/>
    <mergeCell ref="B24:E24"/>
    <mergeCell ref="M4:M5"/>
    <mergeCell ref="K4:L4"/>
    <mergeCell ref="H1:J1"/>
    <mergeCell ref="F1:G1"/>
    <mergeCell ref="F22:H22"/>
    <mergeCell ref="E4:F4"/>
    <mergeCell ref="H4:I4"/>
    <mergeCell ref="J4:J5"/>
    <mergeCell ref="H18:L18"/>
    <mergeCell ref="H19:L19"/>
  </mergeCells>
  <phoneticPr fontId="3"/>
  <printOptions horizontalCentered="1" verticalCentered="1"/>
  <pageMargins left="0.15748031496062992" right="0.15748031496062992" top="0.23622047244094491" bottom="0.19685039370078741" header="0.15748031496062992" footer="0.15748031496062992"/>
  <pageSetup paperSize="9" scale="8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Registration</vt:lpstr>
      <vt:lpstr>Fee(for Confirmation） </vt:lpstr>
      <vt:lpstr>'Fee(for Confirmation） '!Print_Area</vt:lpstr>
      <vt:lpstr>Registration!Print_Area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Mihara</dc:creator>
  <cp:lastModifiedBy>jts#2</cp:lastModifiedBy>
  <cp:lastPrinted>2017-05-12T15:36:32Z</cp:lastPrinted>
  <dcterms:created xsi:type="dcterms:W3CDTF">2007-06-25T00:51:37Z</dcterms:created>
  <dcterms:modified xsi:type="dcterms:W3CDTF">2019-06-20T03:46:39Z</dcterms:modified>
</cp:coreProperties>
</file>