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30" windowWidth="12120" windowHeight="5160" activeTab="0"/>
  </bookViews>
  <sheets>
    <sheet name="参加申込書" sheetId="1" r:id="rId1"/>
    <sheet name="参加費詳細(確認用） " sheetId="2" r:id="rId2"/>
  </sheets>
  <definedNames>
    <definedName name="_xlnm.Print_Area" localSheetId="0">'参加申込書'!$A$1:$K$36</definedName>
    <definedName name="_xlnm.Print_Area" localSheetId="1">'参加費詳細(確認用） '!$A$1:$E$25</definedName>
  </definedNames>
  <calcPr fullCalcOnLoad="1"/>
</workbook>
</file>

<file path=xl/sharedStrings.xml><?xml version="1.0" encoding="utf-8"?>
<sst xmlns="http://schemas.openxmlformats.org/spreadsheetml/2006/main" count="87" uniqueCount="85">
  <si>
    <t>　　　　　なお、PC用コンセントの口数が少ないので各自延長コードトをご持参下さい。</t>
  </si>
  <si>
    <t>←　参加費と同時払い込み割引</t>
  </si>
  <si>
    <t>参加費用計
（記入不要）</t>
  </si>
  <si>
    <t>TEL</t>
  </si>
  <si>
    <t>　　　　　　の部分にご記入下さい</t>
  </si>
  <si>
    <t>　　参加費その他支払いの詳細は次ページに表示されます</t>
  </si>
  <si>
    <t>申込月日：MM/DD</t>
  </si>
  <si>
    <t>(発表者はTRIZ協会入会欄にチェックして下さい)</t>
  </si>
  <si>
    <t>一般会員</t>
  </si>
  <si>
    <t>シニア会員</t>
  </si>
  <si>
    <t>学生会員</t>
  </si>
  <si>
    <t>　　　　　　支払い合計額は自動計算されます。</t>
  </si>
  <si>
    <t>氏名</t>
  </si>
  <si>
    <r>
      <t>申込先：日本TRIZ協会事務局(参加申込）　</t>
    </r>
    <r>
      <rPr>
        <sz val="12"/>
        <rFont val="ＭＳ Ｐゴシック"/>
        <family val="3"/>
      </rPr>
      <t>　</t>
    </r>
  </si>
  <si>
    <t>　　・ＵＳＢ論文・資料集は参加費に含まれています。・論文・資料集はＵＳＢですのでＰＣをご持参下さい。</t>
  </si>
  <si>
    <t>本書式に記入いただいた情報については、当協会によるサービスや情報の提供、本人確認、事業活動に関する調査、統計的な分析、各種取引の円滑な履行、協会からのご案内のために利用させていただくことがあります</t>
  </si>
  <si>
    <t xml:space="preserve"> 氏名</t>
  </si>
  <si>
    <t>部課名・役職</t>
  </si>
  <si>
    <t>都道府県</t>
  </si>
  <si>
    <t>E-mail</t>
  </si>
  <si>
    <t>TRIZ協会入会</t>
  </si>
  <si>
    <t>受付番号（協会使用）</t>
  </si>
  <si>
    <t>郵便番号</t>
  </si>
  <si>
    <t>職種</t>
  </si>
  <si>
    <t>立場</t>
  </si>
  <si>
    <t>TRIZへの関わり</t>
  </si>
  <si>
    <t>活用経験</t>
  </si>
  <si>
    <t>開催情報をどこで？</t>
  </si>
  <si>
    <t>参加履歴</t>
  </si>
  <si>
    <t>推進方法</t>
  </si>
  <si>
    <t>連絡先</t>
  </si>
  <si>
    <t>FAX　</t>
  </si>
  <si>
    <r>
      <t>払込方法　</t>
    </r>
    <r>
      <rPr>
        <sz val="11"/>
        <rFont val="ＭＳ Ｐゴシック"/>
        <family val="3"/>
      </rPr>
      <t>　</t>
    </r>
  </si>
  <si>
    <t xml:space="preserve"> フリガナ</t>
  </si>
  <si>
    <t>TRIZ協会年会費
払込方法</t>
  </si>
  <si>
    <t>TRIZ協会入会金</t>
  </si>
  <si>
    <r>
      <t>通信欄
　</t>
    </r>
    <r>
      <rPr>
        <sz val="10"/>
        <rFont val="ＭＳ Ｐゴシック"/>
        <family val="3"/>
      </rPr>
      <t xml:space="preserve"> 　・その他ご意見ご希望　　等</t>
    </r>
  </si>
  <si>
    <t>会議参加費</t>
  </si>
  <si>
    <t>発表者</t>
  </si>
  <si>
    <r>
      <t>　　　　内容を分割しての発行をご希望の方は通信欄にその旨記載願います</t>
    </r>
    <r>
      <rPr>
        <sz val="11"/>
        <rFont val="ＭＳ Ｐゴシック"/>
        <family val="3"/>
      </rPr>
      <t>。</t>
    </r>
  </si>
  <si>
    <t>★　請求書／領収書は、参加費、その他費用を含めた合計額で一括として発行します。</t>
  </si>
  <si>
    <t>性別</t>
  </si>
  <si>
    <t>年齢</t>
  </si>
  <si>
    <r>
      <t>下記アンケートにお答えください</t>
    </r>
    <r>
      <rPr>
        <sz val="11"/>
        <rFont val="ＭＳ Ｐゴシック"/>
        <family val="3"/>
      </rPr>
      <t>（番号をご記入下さい）</t>
    </r>
  </si>
  <si>
    <r>
      <t>必ず</t>
    </r>
    <r>
      <rPr>
        <b/>
        <sz val="11"/>
        <color indexed="10"/>
        <rFont val="ＭＳ Ｐゴシック"/>
        <family val="3"/>
      </rPr>
      <t>どれかに１</t>
    </r>
    <r>
      <rPr>
        <sz val="11"/>
        <color indexed="10"/>
        <rFont val="ＭＳ Ｐゴシック"/>
        <family val="3"/>
      </rPr>
      <t>をご記入下さい</t>
    </r>
  </si>
  <si>
    <r>
      <t>（　　　　　</t>
    </r>
    <r>
      <rPr>
        <b/>
        <sz val="11"/>
        <rFont val="ＭＳ Ｐゴシック"/>
        <family val="3"/>
      </rPr>
      <t>にご記入下さい</t>
    </r>
    <r>
      <rPr>
        <sz val="11"/>
        <rFont val="ＭＳ Ｐゴシック"/>
        <family val="3"/>
      </rPr>
      <t>）</t>
    </r>
  </si>
  <si>
    <t>あなたの参加費合計は</t>
  </si>
  <si>
    <t xml:space="preserve"> 所属企業/団体</t>
  </si>
  <si>
    <t>交流会参加費</t>
  </si>
  <si>
    <t>TRIZ協会年会費（シニア／学生）</t>
  </si>
  <si>
    <t>TRIZ協会年会費（一般）</t>
  </si>
  <si>
    <t>金額</t>
  </si>
  <si>
    <t>個数</t>
  </si>
  <si>
    <t>←　参加申込み日により金額が異なります</t>
  </si>
  <si>
    <t>TEL, FAX は半角、10-13桁入力</t>
  </si>
  <si>
    <t>〒000-0000</t>
  </si>
  <si>
    <t>000-0000-0000</t>
  </si>
  <si>
    <t>000-0000-0000</t>
  </si>
  <si>
    <t>交流会</t>
  </si>
  <si>
    <r>
      <rPr>
        <b/>
        <sz val="12"/>
        <rFont val="ＭＳ Ｐゴシック"/>
        <family val="3"/>
      </rPr>
      <t>１</t>
    </r>
    <r>
      <rPr>
        <sz val="12"/>
        <rFont val="ＭＳ Ｐゴシック"/>
        <family val="3"/>
      </rPr>
      <t xml:space="preserve">： 男性
</t>
    </r>
    <r>
      <rPr>
        <b/>
        <sz val="12"/>
        <rFont val="ＭＳ Ｐゴシック"/>
        <family val="3"/>
      </rPr>
      <t>２</t>
    </r>
    <r>
      <rPr>
        <sz val="12"/>
        <rFont val="ＭＳ Ｐゴシック"/>
        <family val="3"/>
      </rPr>
      <t>： 女性</t>
    </r>
  </si>
  <si>
    <r>
      <rPr>
        <b/>
        <sz val="11"/>
        <rFont val="ＭＳ Ｐゴシック"/>
        <family val="3"/>
      </rPr>
      <t>１</t>
    </r>
    <r>
      <rPr>
        <sz val="11"/>
        <rFont val="ＭＳ Ｐゴシック"/>
        <family val="3"/>
      </rPr>
      <t xml:space="preserve">： 銀行振込
</t>
    </r>
    <r>
      <rPr>
        <b/>
        <sz val="11"/>
        <rFont val="ＭＳ Ｐゴシック"/>
        <family val="3"/>
      </rPr>
      <t>２</t>
    </r>
    <r>
      <rPr>
        <sz val="11"/>
        <rFont val="ＭＳ Ｐゴシック"/>
        <family val="3"/>
      </rPr>
      <t>： 当日現金</t>
    </r>
  </si>
  <si>
    <r>
      <t xml:space="preserve"> </t>
    </r>
    <r>
      <rPr>
        <b/>
        <sz val="11"/>
        <rFont val="ＭＳ Ｐゴシック"/>
        <family val="3"/>
      </rPr>
      <t>１</t>
    </r>
    <r>
      <rPr>
        <sz val="11"/>
        <rFont val="ＭＳ Ｐゴシック"/>
        <family val="3"/>
      </rPr>
      <t>：初めて、</t>
    </r>
    <r>
      <rPr>
        <sz val="11"/>
        <rFont val="ＭＳ Ｐゴシック"/>
        <family val="3"/>
      </rPr>
      <t xml:space="preserve"> </t>
    </r>
    <r>
      <rPr>
        <b/>
        <sz val="11"/>
        <rFont val="ＭＳ Ｐゴシック"/>
        <family val="3"/>
      </rPr>
      <t>２</t>
    </r>
    <r>
      <rPr>
        <sz val="11"/>
        <rFont val="ＭＳ Ｐゴシック"/>
        <family val="3"/>
      </rPr>
      <t>：2</t>
    </r>
    <r>
      <rPr>
        <sz val="10"/>
        <rFont val="ＭＳ Ｐゴシック"/>
        <family val="3"/>
      </rPr>
      <t>～5</t>
    </r>
    <r>
      <rPr>
        <sz val="11"/>
        <rFont val="ＭＳ Ｐゴシック"/>
        <family val="3"/>
      </rPr>
      <t>：</t>
    </r>
    <r>
      <rPr>
        <sz val="10"/>
        <rFont val="ＭＳ Ｐゴシック"/>
        <family val="3"/>
      </rPr>
      <t xml:space="preserve">回目、 </t>
    </r>
    <r>
      <rPr>
        <b/>
        <sz val="11"/>
        <rFont val="ＭＳ Ｐゴシック"/>
        <family val="3"/>
      </rPr>
      <t>３</t>
    </r>
    <r>
      <rPr>
        <sz val="11"/>
        <rFont val="ＭＳ Ｐゴシック"/>
        <family val="3"/>
      </rPr>
      <t>：6</t>
    </r>
    <r>
      <rPr>
        <sz val="10"/>
        <rFont val="ＭＳ Ｐゴシック"/>
        <family val="3"/>
      </rPr>
      <t xml:space="preserve">回以上、 </t>
    </r>
    <r>
      <rPr>
        <b/>
        <sz val="11"/>
        <rFont val="ＭＳ Ｐゴシック"/>
        <family val="3"/>
      </rPr>
      <t>４</t>
    </r>
    <r>
      <rPr>
        <sz val="11"/>
        <rFont val="ＭＳ Ｐゴシック"/>
        <family val="3"/>
      </rPr>
      <t>：全回参加</t>
    </r>
  </si>
  <si>
    <r>
      <t xml:space="preserve"> </t>
    </r>
    <r>
      <rPr>
        <b/>
        <sz val="11"/>
        <rFont val="ＭＳ Ｐゴシック"/>
        <family val="3"/>
      </rPr>
      <t>１</t>
    </r>
    <r>
      <rPr>
        <sz val="11"/>
        <rFont val="ＭＳ Ｐゴシック"/>
        <family val="3"/>
      </rPr>
      <t>：</t>
    </r>
    <r>
      <rPr>
        <sz val="11"/>
        <rFont val="ＭＳ Ｐゴシック"/>
        <family val="3"/>
      </rPr>
      <t xml:space="preserve">＞2000人、 </t>
    </r>
    <r>
      <rPr>
        <b/>
        <sz val="11"/>
        <rFont val="ＭＳ Ｐゴシック"/>
        <family val="3"/>
      </rPr>
      <t>２</t>
    </r>
    <r>
      <rPr>
        <sz val="11"/>
        <rFont val="ＭＳ Ｐゴシック"/>
        <family val="3"/>
      </rPr>
      <t xml:space="preserve">：＞1000人、 </t>
    </r>
    <r>
      <rPr>
        <b/>
        <sz val="11"/>
        <rFont val="ＭＳ Ｐゴシック"/>
        <family val="3"/>
      </rPr>
      <t>３</t>
    </r>
    <r>
      <rPr>
        <sz val="11"/>
        <rFont val="ＭＳ Ｐゴシック"/>
        <family val="3"/>
      </rPr>
      <t xml:space="preserve">：＞500人、 </t>
    </r>
    <r>
      <rPr>
        <b/>
        <sz val="11"/>
        <rFont val="ＭＳ Ｐゴシック"/>
        <family val="3"/>
      </rPr>
      <t>４</t>
    </r>
    <r>
      <rPr>
        <sz val="11"/>
        <rFont val="ＭＳ Ｐゴシック"/>
        <family val="3"/>
      </rPr>
      <t xml:space="preserve">：＞100人、 </t>
    </r>
    <r>
      <rPr>
        <b/>
        <sz val="11"/>
        <rFont val="ＭＳ Ｐゴシック"/>
        <family val="3"/>
      </rPr>
      <t>５</t>
    </r>
    <r>
      <rPr>
        <sz val="11"/>
        <rFont val="ＭＳ Ｐゴシック"/>
        <family val="3"/>
      </rPr>
      <t>：その他</t>
    </r>
  </si>
  <si>
    <r>
      <t xml:space="preserve"> </t>
    </r>
    <r>
      <rPr>
        <b/>
        <sz val="11"/>
        <rFont val="ＭＳ Ｐゴシック"/>
        <family val="3"/>
      </rPr>
      <t>１</t>
    </r>
    <r>
      <rPr>
        <sz val="11"/>
        <rFont val="ＭＳ Ｐゴシック"/>
        <family val="3"/>
      </rPr>
      <t>：研究・開発、</t>
    </r>
    <r>
      <rPr>
        <sz val="11"/>
        <rFont val="ＭＳ Ｐゴシック"/>
        <family val="3"/>
      </rPr>
      <t xml:space="preserve"> </t>
    </r>
    <r>
      <rPr>
        <b/>
        <sz val="11"/>
        <rFont val="ＭＳ Ｐゴシック"/>
        <family val="3"/>
      </rPr>
      <t>２</t>
    </r>
    <r>
      <rPr>
        <sz val="11"/>
        <rFont val="ＭＳ Ｐゴシック"/>
        <family val="3"/>
      </rPr>
      <t>：設計・生産、</t>
    </r>
    <r>
      <rPr>
        <sz val="11"/>
        <rFont val="ＭＳ Ｐゴシック"/>
        <family val="3"/>
      </rPr>
      <t xml:space="preserve"> </t>
    </r>
    <r>
      <rPr>
        <b/>
        <sz val="11"/>
        <rFont val="ＭＳ Ｐゴシック"/>
        <family val="3"/>
      </rPr>
      <t>３</t>
    </r>
    <r>
      <rPr>
        <sz val="11"/>
        <rFont val="ＭＳ Ｐゴシック"/>
        <family val="3"/>
      </rPr>
      <t>：知財、</t>
    </r>
    <r>
      <rPr>
        <sz val="11"/>
        <rFont val="ＭＳ Ｐゴシック"/>
        <family val="3"/>
      </rPr>
      <t xml:space="preserve"> </t>
    </r>
    <r>
      <rPr>
        <b/>
        <sz val="11"/>
        <rFont val="ＭＳ Ｐゴシック"/>
        <family val="3"/>
      </rPr>
      <t>４</t>
    </r>
    <r>
      <rPr>
        <sz val="11"/>
        <rFont val="ＭＳ Ｐゴシック"/>
        <family val="3"/>
      </rPr>
      <t>：管理、</t>
    </r>
    <r>
      <rPr>
        <sz val="11"/>
        <rFont val="ＭＳ Ｐゴシック"/>
        <family val="3"/>
      </rPr>
      <t xml:space="preserve"> </t>
    </r>
    <r>
      <rPr>
        <b/>
        <sz val="11"/>
        <rFont val="ＭＳ Ｐゴシック"/>
        <family val="3"/>
      </rPr>
      <t>５</t>
    </r>
    <r>
      <rPr>
        <sz val="11"/>
        <rFont val="ＭＳ Ｐゴシック"/>
        <family val="3"/>
      </rPr>
      <t>：その他</t>
    </r>
  </si>
  <si>
    <r>
      <t xml:space="preserve"> </t>
    </r>
    <r>
      <rPr>
        <b/>
        <sz val="11"/>
        <rFont val="ＭＳ Ｐゴシック"/>
        <family val="3"/>
      </rPr>
      <t>１</t>
    </r>
    <r>
      <rPr>
        <sz val="11"/>
        <rFont val="ＭＳ Ｐゴシック"/>
        <family val="3"/>
      </rPr>
      <t>：役員クラス、</t>
    </r>
    <r>
      <rPr>
        <sz val="11"/>
        <rFont val="ＭＳ Ｐゴシック"/>
        <family val="3"/>
      </rPr>
      <t xml:space="preserve"> </t>
    </r>
    <r>
      <rPr>
        <b/>
        <sz val="11"/>
        <rFont val="ＭＳ Ｐゴシック"/>
        <family val="3"/>
      </rPr>
      <t>２</t>
    </r>
    <r>
      <rPr>
        <sz val="11"/>
        <rFont val="ＭＳ Ｐゴシック"/>
        <family val="3"/>
      </rPr>
      <t>：部長クラス、</t>
    </r>
    <r>
      <rPr>
        <sz val="11"/>
        <rFont val="ＭＳ Ｐゴシック"/>
        <family val="3"/>
      </rPr>
      <t xml:space="preserve"> </t>
    </r>
    <r>
      <rPr>
        <b/>
        <sz val="11"/>
        <rFont val="ＭＳ Ｐゴシック"/>
        <family val="3"/>
      </rPr>
      <t>３</t>
    </r>
    <r>
      <rPr>
        <sz val="11"/>
        <rFont val="ＭＳ Ｐゴシック"/>
        <family val="3"/>
      </rPr>
      <t>：課長クラス、</t>
    </r>
    <r>
      <rPr>
        <sz val="11"/>
        <rFont val="ＭＳ Ｐゴシック"/>
        <family val="3"/>
      </rPr>
      <t xml:space="preserve"> </t>
    </r>
    <r>
      <rPr>
        <b/>
        <sz val="11"/>
        <rFont val="ＭＳ Ｐゴシック"/>
        <family val="3"/>
      </rPr>
      <t>４</t>
    </r>
    <r>
      <rPr>
        <sz val="11"/>
        <rFont val="ＭＳ Ｐゴシック"/>
        <family val="3"/>
      </rPr>
      <t>：係長・主任クラス、</t>
    </r>
    <r>
      <rPr>
        <sz val="11"/>
        <rFont val="ＭＳ Ｐゴシック"/>
        <family val="3"/>
      </rPr>
      <t xml:space="preserve"> </t>
    </r>
    <r>
      <rPr>
        <b/>
        <sz val="11"/>
        <rFont val="ＭＳ Ｐゴシック"/>
        <family val="3"/>
      </rPr>
      <t>５</t>
    </r>
    <r>
      <rPr>
        <sz val="11"/>
        <rFont val="ＭＳ Ｐゴシック"/>
        <family val="3"/>
      </rPr>
      <t>：一般、</t>
    </r>
    <r>
      <rPr>
        <sz val="11"/>
        <rFont val="ＭＳ Ｐゴシック"/>
        <family val="3"/>
      </rPr>
      <t xml:space="preserve"> </t>
    </r>
    <r>
      <rPr>
        <b/>
        <sz val="11"/>
        <rFont val="ＭＳ Ｐゴシック"/>
        <family val="3"/>
      </rPr>
      <t>６</t>
    </r>
    <r>
      <rPr>
        <sz val="11"/>
        <rFont val="ＭＳ Ｐゴシック"/>
        <family val="3"/>
      </rPr>
      <t>：その他</t>
    </r>
  </si>
  <si>
    <r>
      <t xml:space="preserve"> </t>
    </r>
    <r>
      <rPr>
        <b/>
        <sz val="11"/>
        <rFont val="ＭＳ Ｐゴシック"/>
        <family val="3"/>
      </rPr>
      <t>１</t>
    </r>
    <r>
      <rPr>
        <sz val="11"/>
        <rFont val="ＭＳ Ｐゴシック"/>
        <family val="3"/>
      </rPr>
      <t>：これから、</t>
    </r>
    <r>
      <rPr>
        <sz val="11"/>
        <rFont val="ＭＳ Ｐゴシック"/>
        <family val="3"/>
      </rPr>
      <t xml:space="preserve"> </t>
    </r>
    <r>
      <rPr>
        <b/>
        <sz val="11"/>
        <rFont val="ＭＳ Ｐゴシック"/>
        <family val="3"/>
      </rPr>
      <t>２</t>
    </r>
    <r>
      <rPr>
        <sz val="11"/>
        <rFont val="ＭＳ Ｐゴシック"/>
        <family val="3"/>
      </rPr>
      <t>：1年未満、</t>
    </r>
    <r>
      <rPr>
        <sz val="11"/>
        <rFont val="ＭＳ Ｐゴシック"/>
        <family val="3"/>
      </rPr>
      <t xml:space="preserve"> </t>
    </r>
    <r>
      <rPr>
        <b/>
        <sz val="11"/>
        <rFont val="ＭＳ Ｐゴシック"/>
        <family val="3"/>
      </rPr>
      <t>３</t>
    </r>
    <r>
      <rPr>
        <sz val="11"/>
        <rFont val="ＭＳ Ｐゴシック"/>
        <family val="3"/>
      </rPr>
      <t>：2年未満、</t>
    </r>
    <r>
      <rPr>
        <sz val="11"/>
        <rFont val="ＭＳ Ｐゴシック"/>
        <family val="3"/>
      </rPr>
      <t xml:space="preserve"> </t>
    </r>
    <r>
      <rPr>
        <b/>
        <sz val="11"/>
        <rFont val="ＭＳ Ｐゴシック"/>
        <family val="3"/>
      </rPr>
      <t>４</t>
    </r>
    <r>
      <rPr>
        <sz val="11"/>
        <rFont val="ＭＳ Ｐゴシック"/>
        <family val="3"/>
      </rPr>
      <t>：2～4年、</t>
    </r>
    <r>
      <rPr>
        <sz val="11"/>
        <rFont val="ＭＳ Ｐゴシック"/>
        <family val="3"/>
      </rPr>
      <t xml:space="preserve"> </t>
    </r>
    <r>
      <rPr>
        <b/>
        <sz val="11"/>
        <rFont val="ＭＳ Ｐゴシック"/>
        <family val="3"/>
      </rPr>
      <t>５</t>
    </r>
    <r>
      <rPr>
        <sz val="11"/>
        <rFont val="ＭＳ Ｐゴシック"/>
        <family val="3"/>
      </rPr>
      <t>：5年以上</t>
    </r>
  </si>
  <si>
    <r>
      <t xml:space="preserve"> </t>
    </r>
    <r>
      <rPr>
        <b/>
        <sz val="11"/>
        <rFont val="ＭＳ Ｐゴシック"/>
        <family val="3"/>
      </rPr>
      <t>１</t>
    </r>
    <r>
      <rPr>
        <sz val="11"/>
        <rFont val="ＭＳ Ｐゴシック"/>
        <family val="3"/>
      </rPr>
      <t>：全社的、</t>
    </r>
    <r>
      <rPr>
        <sz val="11"/>
        <rFont val="ＭＳ Ｐゴシック"/>
        <family val="3"/>
      </rPr>
      <t xml:space="preserve"> </t>
    </r>
    <r>
      <rPr>
        <b/>
        <sz val="11"/>
        <rFont val="ＭＳ Ｐゴシック"/>
        <family val="3"/>
      </rPr>
      <t>２</t>
    </r>
    <r>
      <rPr>
        <sz val="11"/>
        <rFont val="ＭＳ Ｐゴシック"/>
        <family val="3"/>
      </rPr>
      <t>：部門単位、</t>
    </r>
    <r>
      <rPr>
        <sz val="11"/>
        <rFont val="ＭＳ Ｐゴシック"/>
        <family val="3"/>
      </rPr>
      <t xml:space="preserve"> </t>
    </r>
    <r>
      <rPr>
        <b/>
        <sz val="11"/>
        <rFont val="ＭＳ Ｐゴシック"/>
        <family val="3"/>
      </rPr>
      <t>３</t>
    </r>
    <r>
      <rPr>
        <sz val="11"/>
        <rFont val="ＭＳ Ｐゴシック"/>
        <family val="3"/>
      </rPr>
      <t>：有志、</t>
    </r>
    <r>
      <rPr>
        <sz val="11"/>
        <rFont val="ＭＳ Ｐゴシック"/>
        <family val="3"/>
      </rPr>
      <t xml:space="preserve"> </t>
    </r>
    <r>
      <rPr>
        <b/>
        <sz val="11"/>
        <rFont val="ＭＳ Ｐゴシック"/>
        <family val="3"/>
      </rPr>
      <t>４</t>
    </r>
    <r>
      <rPr>
        <sz val="11"/>
        <rFont val="ＭＳ Ｐゴシック"/>
        <family val="3"/>
      </rPr>
      <t>：母体なし、</t>
    </r>
    <r>
      <rPr>
        <sz val="11"/>
        <rFont val="ＭＳ Ｐゴシック"/>
        <family val="3"/>
      </rPr>
      <t xml:space="preserve"> </t>
    </r>
    <r>
      <rPr>
        <b/>
        <sz val="11"/>
        <rFont val="ＭＳ Ｐゴシック"/>
        <family val="3"/>
      </rPr>
      <t>５</t>
    </r>
    <r>
      <rPr>
        <sz val="11"/>
        <rFont val="ＭＳ Ｐゴシック"/>
        <family val="3"/>
      </rPr>
      <t>：その他</t>
    </r>
  </si>
  <si>
    <r>
      <t xml:space="preserve"> </t>
    </r>
    <r>
      <rPr>
        <b/>
        <sz val="11"/>
        <rFont val="ＭＳ Ｐゴシック"/>
        <family val="3"/>
      </rPr>
      <t>１</t>
    </r>
    <r>
      <rPr>
        <sz val="11"/>
        <rFont val="ＭＳ Ｐゴシック"/>
        <family val="3"/>
      </rPr>
      <t>：協会HP、</t>
    </r>
    <r>
      <rPr>
        <sz val="11"/>
        <rFont val="ＭＳ Ｐゴシック"/>
        <family val="3"/>
      </rPr>
      <t xml:space="preserve"> </t>
    </r>
    <r>
      <rPr>
        <b/>
        <sz val="11"/>
        <rFont val="ＭＳ Ｐゴシック"/>
        <family val="3"/>
      </rPr>
      <t>２</t>
    </r>
    <r>
      <rPr>
        <sz val="11"/>
        <rFont val="ＭＳ Ｐゴシック"/>
        <family val="3"/>
      </rPr>
      <t>：その他HP、</t>
    </r>
    <r>
      <rPr>
        <sz val="11"/>
        <rFont val="ＭＳ Ｐゴシック"/>
        <family val="3"/>
      </rPr>
      <t xml:space="preserve"> </t>
    </r>
    <r>
      <rPr>
        <b/>
        <sz val="11"/>
        <rFont val="ＭＳ Ｐゴシック"/>
        <family val="3"/>
      </rPr>
      <t>３</t>
    </r>
    <r>
      <rPr>
        <sz val="11"/>
        <rFont val="ＭＳ Ｐゴシック"/>
        <family val="3"/>
      </rPr>
      <t>：知人の紹介、</t>
    </r>
    <r>
      <rPr>
        <sz val="11"/>
        <rFont val="ＭＳ Ｐゴシック"/>
        <family val="3"/>
      </rPr>
      <t xml:space="preserve"> </t>
    </r>
    <r>
      <rPr>
        <b/>
        <sz val="11"/>
        <rFont val="ＭＳ Ｐゴシック"/>
        <family val="3"/>
      </rPr>
      <t>４</t>
    </r>
    <r>
      <rPr>
        <sz val="11"/>
        <rFont val="ＭＳ Ｐゴシック"/>
        <family val="3"/>
      </rPr>
      <t>：社内の推薦、</t>
    </r>
    <r>
      <rPr>
        <sz val="11"/>
        <rFont val="ＭＳ Ｐゴシック"/>
        <family val="3"/>
      </rPr>
      <t xml:space="preserve"> </t>
    </r>
    <r>
      <rPr>
        <b/>
        <sz val="11"/>
        <rFont val="ＭＳ Ｐゴシック"/>
        <family val="3"/>
      </rPr>
      <t>５</t>
    </r>
    <r>
      <rPr>
        <sz val="11"/>
        <rFont val="ＭＳ Ｐゴシック"/>
        <family val="3"/>
      </rPr>
      <t>：その他</t>
    </r>
  </si>
  <si>
    <r>
      <t xml:space="preserve"> </t>
    </r>
    <r>
      <rPr>
        <b/>
        <sz val="11"/>
        <rFont val="ＭＳ Ｐゴシック"/>
        <family val="3"/>
      </rPr>
      <t>１</t>
    </r>
    <r>
      <rPr>
        <sz val="11"/>
        <rFont val="ＭＳ Ｐゴシック"/>
        <family val="3"/>
      </rPr>
      <t>：自身で活用、</t>
    </r>
    <r>
      <rPr>
        <sz val="11"/>
        <rFont val="ＭＳ Ｐゴシック"/>
        <family val="3"/>
      </rPr>
      <t xml:space="preserve"> </t>
    </r>
    <r>
      <rPr>
        <b/>
        <sz val="11"/>
        <rFont val="ＭＳ Ｐゴシック"/>
        <family val="3"/>
      </rPr>
      <t>２</t>
    </r>
    <r>
      <rPr>
        <sz val="11"/>
        <rFont val="ＭＳ Ｐゴシック"/>
        <family val="3"/>
      </rPr>
      <t>：推進、</t>
    </r>
    <r>
      <rPr>
        <sz val="11"/>
        <rFont val="ＭＳ Ｐゴシック"/>
        <family val="3"/>
      </rPr>
      <t xml:space="preserve"> </t>
    </r>
    <r>
      <rPr>
        <b/>
        <sz val="11"/>
        <rFont val="ＭＳ Ｐゴシック"/>
        <family val="3"/>
      </rPr>
      <t>３</t>
    </r>
    <r>
      <rPr>
        <sz val="11"/>
        <rFont val="ＭＳ Ｐゴシック"/>
        <family val="3"/>
      </rPr>
      <t>：教育、</t>
    </r>
    <r>
      <rPr>
        <sz val="11"/>
        <rFont val="ＭＳ Ｐゴシック"/>
        <family val="3"/>
      </rPr>
      <t xml:space="preserve"> </t>
    </r>
    <r>
      <rPr>
        <b/>
        <sz val="11"/>
        <rFont val="ＭＳ Ｐゴシック"/>
        <family val="3"/>
      </rPr>
      <t>４</t>
    </r>
    <r>
      <rPr>
        <sz val="11"/>
        <rFont val="ＭＳ Ｐゴシック"/>
        <family val="3"/>
      </rPr>
      <t>：その他</t>
    </r>
  </si>
  <si>
    <r>
      <t>１</t>
    </r>
    <r>
      <rPr>
        <sz val="12"/>
        <rFont val="ＭＳ Ｐゴシック"/>
        <family val="3"/>
      </rPr>
      <t>： シニア会員、　</t>
    </r>
    <r>
      <rPr>
        <b/>
        <sz val="12"/>
        <rFont val="ＭＳ Ｐゴシック"/>
        <family val="3"/>
      </rPr>
      <t>０</t>
    </r>
    <r>
      <rPr>
        <sz val="12"/>
        <rFont val="ＭＳ Ｐゴシック"/>
        <family val="3"/>
      </rPr>
      <t>／空白： 一般会員</t>
    </r>
  </si>
  <si>
    <r>
      <rPr>
        <b/>
        <sz val="11"/>
        <rFont val="ＭＳ Ｐゴシック"/>
        <family val="3"/>
      </rPr>
      <t>１</t>
    </r>
    <r>
      <rPr>
        <sz val="11"/>
        <rFont val="ＭＳ Ｐゴシック"/>
        <family val="3"/>
      </rPr>
      <t>： 参加（\3,000）、　</t>
    </r>
    <r>
      <rPr>
        <b/>
        <sz val="11"/>
        <rFont val="ＭＳ Ｐゴシック"/>
        <family val="3"/>
      </rPr>
      <t>０</t>
    </r>
    <r>
      <rPr>
        <sz val="11"/>
        <rFont val="ＭＳ Ｐゴシック"/>
        <family val="3"/>
      </rPr>
      <t>／空白</t>
    </r>
    <r>
      <rPr>
        <sz val="11"/>
        <rFont val="ＭＳ Ｐゴシック"/>
        <family val="3"/>
      </rPr>
      <t xml:space="preserve">： 不参加         </t>
    </r>
  </si>
  <si>
    <r>
      <rPr>
        <b/>
        <sz val="11"/>
        <rFont val="ＭＳ Ｐゴシック"/>
        <family val="3"/>
      </rPr>
      <t>１</t>
    </r>
    <r>
      <rPr>
        <sz val="11"/>
        <rFont val="ＭＳ Ｐゴシック"/>
        <family val="3"/>
      </rPr>
      <t>：継続する､　</t>
    </r>
    <r>
      <rPr>
        <b/>
        <sz val="11"/>
        <rFont val="ＭＳ Ｐゴシック"/>
        <family val="3"/>
      </rPr>
      <t>０</t>
    </r>
    <r>
      <rPr>
        <sz val="11"/>
        <rFont val="ＭＳ Ｐゴシック"/>
        <family val="3"/>
      </rPr>
      <t>／空白</t>
    </r>
    <r>
      <rPr>
        <sz val="11"/>
        <rFont val="ＭＳ Ｐゴシック"/>
        <family val="3"/>
      </rPr>
      <t>：継続しない</t>
    </r>
  </si>
  <si>
    <r>
      <rPr>
        <b/>
        <sz val="11"/>
        <rFont val="ＭＳ Ｐゴシック"/>
        <family val="3"/>
      </rPr>
      <t>１</t>
    </r>
    <r>
      <rPr>
        <sz val="11"/>
        <rFont val="ＭＳ Ｐゴシック"/>
        <family val="3"/>
      </rPr>
      <t>：新入会､　</t>
    </r>
    <r>
      <rPr>
        <b/>
        <sz val="11"/>
        <rFont val="ＭＳ Ｐゴシック"/>
        <family val="3"/>
      </rPr>
      <t>０</t>
    </r>
    <r>
      <rPr>
        <sz val="11"/>
        <rFont val="ＭＳ Ｐゴシック"/>
        <family val="3"/>
      </rPr>
      <t>／空白</t>
    </r>
    <r>
      <rPr>
        <sz val="11"/>
        <rFont val="ＭＳ Ｐゴシック"/>
        <family val="3"/>
      </rPr>
      <t>：入会しない</t>
    </r>
  </si>
  <si>
    <r>
      <rPr>
        <b/>
        <sz val="11"/>
        <rFont val="ＭＳ Ｐゴシック"/>
        <family val="3"/>
      </rPr>
      <t>１</t>
    </r>
    <r>
      <rPr>
        <sz val="11"/>
        <rFont val="ＭＳ Ｐゴシック"/>
        <family val="3"/>
      </rPr>
      <t>：払込み済　</t>
    </r>
  </si>
  <si>
    <r>
      <rPr>
        <b/>
        <sz val="10"/>
        <rFont val="ＭＳ Ｐゴシック"/>
        <family val="3"/>
      </rPr>
      <t>１</t>
    </r>
    <r>
      <rPr>
        <sz val="10"/>
        <rFont val="ＭＳ Ｐゴシック"/>
        <family val="3"/>
      </rPr>
      <t xml:space="preserve">：ｼﾝﾎﾟｼﾞｳﾑ参加費と共に　
</t>
    </r>
    <r>
      <rPr>
        <b/>
        <sz val="10"/>
        <rFont val="ＭＳ Ｐゴシック"/>
        <family val="3"/>
      </rPr>
      <t>２</t>
    </r>
    <r>
      <rPr>
        <sz val="10"/>
        <rFont val="ＭＳ Ｐゴシック"/>
        <family val="3"/>
      </rPr>
      <t xml:space="preserve">：別途払込　
</t>
    </r>
    <r>
      <rPr>
        <b/>
        <sz val="10"/>
        <rFont val="ＭＳ Ｐゴシック"/>
        <family val="3"/>
      </rPr>
      <t>３</t>
    </r>
    <r>
      <rPr>
        <sz val="10"/>
        <rFont val="ＭＳ Ｐゴシック"/>
        <family val="3"/>
      </rPr>
      <t>：その他（通信欄に記入）　</t>
    </r>
  </si>
  <si>
    <r>
      <rPr>
        <sz val="11"/>
        <rFont val="ＭＳ Ｐゴシック"/>
        <family val="3"/>
      </rPr>
      <t>企業/団体の規模</t>
    </r>
  </si>
  <si>
    <t>（＊ 社会人学生は対象外）</t>
  </si>
  <si>
    <r>
      <rPr>
        <b/>
        <sz val="12"/>
        <rFont val="ＭＳ Ｐゴシック"/>
        <family val="3"/>
      </rPr>
      <t>１</t>
    </r>
    <r>
      <rPr>
        <sz val="12"/>
        <rFont val="ＭＳ Ｐゴシック"/>
        <family val="3"/>
      </rPr>
      <t>： 学生＊、　</t>
    </r>
    <r>
      <rPr>
        <b/>
        <sz val="12"/>
        <rFont val="ＭＳ Ｐゴシック"/>
        <family val="3"/>
      </rPr>
      <t>０</t>
    </r>
    <r>
      <rPr>
        <sz val="12"/>
        <rFont val="ＭＳ Ｐゴシック"/>
        <family val="3"/>
      </rPr>
      <t>／空白： 一般</t>
    </r>
  </si>
  <si>
    <t>E-mail：　16_sympo@triz-japan.org</t>
  </si>
  <si>
    <t>第16回日本TRIZシンポジウム参加申込書（発表者用）</t>
  </si>
  <si>
    <t>交流会：9月3日（木）</t>
  </si>
  <si>
    <t>←　シンポジウム参加費と
一緒に支払う場合</t>
  </si>
  <si>
    <r>
      <t>第16回TRIZシンポジウム　参加費内訳詳細 
（</t>
    </r>
    <r>
      <rPr>
        <b/>
        <sz val="14"/>
        <color indexed="10"/>
        <rFont val="ＭＳ Ｐゴシック"/>
        <family val="3"/>
      </rPr>
      <t>確認用</t>
    </r>
    <r>
      <rPr>
        <b/>
        <sz val="14"/>
        <rFont val="ＭＳ Ｐゴシック"/>
        <family val="3"/>
      </rPr>
      <t>：</t>
    </r>
    <r>
      <rPr>
        <b/>
        <sz val="14"/>
        <color indexed="10"/>
        <rFont val="ＭＳ Ｐゴシック"/>
        <family val="3"/>
      </rPr>
      <t>記入不要</t>
    </r>
    <r>
      <rPr>
        <b/>
        <sz val="14"/>
        <color indexed="8"/>
        <rFont val="ＭＳ Ｐゴシック"/>
        <family val="3"/>
      </rPr>
      <t>）　　　　　　</t>
    </r>
    <r>
      <rPr>
        <sz val="11"/>
        <rFont val="ＭＳ Ｐゴシック"/>
        <family val="3"/>
      </rPr>
      <t>（単位：円）（税込）　　　　　　　　　　　</t>
    </r>
  </si>
  <si>
    <t>早割：　7/17申込みまで</t>
  </si>
  <si>
    <t>参加申込締切：　8/20まで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</si>
</sst>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yyyy&quot;年&quot;m&quot;月&quot;d&quot;日&quot;;@"/>
    <numFmt numFmtId="181" formatCode="&quot;¥&quot;#,##0_);[Red]\(&quot;¥&quot;#,##0\)"/>
    <numFmt numFmtId="182" formatCode="0_ "/>
    <numFmt numFmtId="183" formatCode="0_);[Red]\(0\)"/>
    <numFmt numFmtId="184" formatCode="0;[Red]0"/>
    <numFmt numFmtId="185" formatCode="#,##0;[Red]#,##0"/>
    <numFmt numFmtId="186" formatCode="[$€-2]\ #,##0.00_);[Red]\([$€-2]\ #,##0.00\)"/>
  </numFmts>
  <fonts count="50">
    <font>
      <sz val="11"/>
      <name val="ＭＳ Ｐゴシック"/>
      <family val="3"/>
    </font>
    <font>
      <b/>
      <sz val="18"/>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4"/>
      <name val="ＭＳ Ｐゴシック"/>
      <family val="3"/>
    </font>
    <font>
      <b/>
      <sz val="12"/>
      <name val="ＭＳ Ｐゴシック"/>
      <family val="3"/>
    </font>
    <font>
      <b/>
      <sz val="14"/>
      <name val="ＭＳ Ｐゴシック"/>
      <family val="3"/>
    </font>
    <font>
      <b/>
      <sz val="11"/>
      <name val="ＭＳ Ｐゴシック"/>
      <family val="3"/>
    </font>
    <font>
      <b/>
      <sz val="10"/>
      <name val="ＭＳ Ｐゴシック"/>
      <family val="3"/>
    </font>
    <font>
      <b/>
      <sz val="9"/>
      <name val="ＭＳ Ｐゴシック"/>
      <family val="3"/>
    </font>
    <font>
      <b/>
      <sz val="14"/>
      <color indexed="10"/>
      <name val="ＭＳ Ｐゴシック"/>
      <family val="3"/>
    </font>
    <font>
      <b/>
      <sz val="14"/>
      <color indexed="8"/>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20"/>
      <name val="Meiryo UI"/>
      <family val="3"/>
    </font>
    <font>
      <sz val="18"/>
      <name val="Meiryo UI"/>
      <family val="3"/>
    </font>
    <font>
      <b/>
      <sz val="18"/>
      <color indexed="56"/>
      <name val="ＭＳ Ｐゴシック"/>
      <family val="3"/>
    </font>
    <font>
      <b/>
      <sz val="15"/>
      <color indexed="56"/>
      <name val="ＭＳ Ｐゴシック"/>
      <family val="3"/>
    </font>
    <font>
      <b/>
      <sz val="11"/>
      <color indexed="56"/>
      <name val="ＭＳ Ｐゴシック"/>
      <family val="3"/>
    </font>
    <font>
      <b/>
      <sz val="16"/>
      <name val="ＭＳ Ｐゴシック"/>
      <family val="3"/>
    </font>
    <font>
      <sz val="11"/>
      <color indexed="20"/>
      <name val="ＭＳ Ｐゴシック"/>
      <family val="3"/>
    </font>
    <font>
      <b/>
      <sz val="13"/>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sz val="11"/>
      <color theme="1"/>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theme="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rgb="FF00B0F0"/>
        <bgColor indexed="64"/>
      </patternFill>
    </fill>
    <fill>
      <patternFill patternType="solid">
        <fgColor indexed="41"/>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style="thin"/>
      <right style="thin"/>
      <top style="medium"/>
      <bottom>
        <color indexed="63"/>
      </bottom>
    </border>
    <border>
      <left style="thin"/>
      <right style="hair"/>
      <top style="thin"/>
      <bottom style="thin"/>
    </border>
    <border>
      <left style="thin"/>
      <right>
        <color indexed="63"/>
      </right>
      <top style="thin"/>
      <bottom>
        <color indexed="63"/>
      </bottom>
    </border>
    <border>
      <left style="double"/>
      <right style="double"/>
      <top style="double"/>
      <bottom style="double"/>
    </border>
    <border>
      <left style="medium"/>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double"/>
      <right>
        <color indexed="63"/>
      </right>
      <top style="double"/>
      <bottom style="double"/>
    </border>
    <border>
      <left style="double"/>
      <right>
        <color indexed="63"/>
      </right>
      <top>
        <color indexed="63"/>
      </top>
      <bottom>
        <color indexed="63"/>
      </bottom>
    </border>
    <border>
      <left>
        <color indexed="63"/>
      </left>
      <right style="double"/>
      <top style="thin"/>
      <bottom style="medium"/>
    </border>
    <border>
      <left>
        <color indexed="63"/>
      </left>
      <right style="hair"/>
      <top style="thin"/>
      <bottom style="thin"/>
    </border>
    <border>
      <left style="thin"/>
      <right style="hair"/>
      <top style="thin"/>
      <bottom style="hair"/>
    </border>
    <border>
      <left style="thin"/>
      <right style="hair"/>
      <top style="hair"/>
      <bottom style="double"/>
    </border>
    <border>
      <left style="thin"/>
      <right style="hair"/>
      <top>
        <color indexed="63"/>
      </top>
      <bottom style="double"/>
    </border>
    <border>
      <left style="thin"/>
      <right style="hair"/>
      <top style="medium"/>
      <bottom style="hair"/>
    </border>
    <border>
      <left style="thin"/>
      <right style="hair"/>
      <top style="hair"/>
      <bottom style="hair"/>
    </border>
    <border>
      <left style="thin"/>
      <right style="hair"/>
      <top style="thin"/>
      <bottom style="medium"/>
    </border>
    <border>
      <left>
        <color indexed="63"/>
      </left>
      <right style="double"/>
      <top style="medium"/>
      <bottom style="thin"/>
    </border>
    <border>
      <left>
        <color indexed="63"/>
      </left>
      <right style="thin"/>
      <top style="medium"/>
      <bottom style="medium"/>
    </border>
    <border>
      <left style="thin"/>
      <right style="medium"/>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style="hair"/>
      <right style="thin"/>
      <top style="thin"/>
      <bottom style="thin"/>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medium"/>
    </border>
    <border>
      <left>
        <color indexed="63"/>
      </left>
      <right style="hair"/>
      <top>
        <color indexed="63"/>
      </top>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style="thin"/>
      <bottom style="mediu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double"/>
    </border>
    <border>
      <left style="thin"/>
      <right>
        <color indexed="63"/>
      </right>
      <top style="medium"/>
      <bottom style="hair"/>
    </border>
    <border>
      <left>
        <color indexed="63"/>
      </left>
      <right>
        <color indexed="63"/>
      </right>
      <top style="medium"/>
      <bottom style="hair"/>
    </border>
    <border>
      <left>
        <color indexed="63"/>
      </left>
      <right style="hair"/>
      <top style="medium"/>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double"/>
      <bottom style="double"/>
    </border>
    <border>
      <left>
        <color indexed="63"/>
      </left>
      <right style="medium"/>
      <top style="double"/>
      <bottom style="double"/>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double"/>
    </border>
    <border>
      <left>
        <color indexed="63"/>
      </left>
      <right>
        <color indexed="63"/>
      </right>
      <top style="hair"/>
      <bottom style="double"/>
    </border>
    <border>
      <left>
        <color indexed="63"/>
      </left>
      <right>
        <color indexed="63"/>
      </right>
      <top style="thin"/>
      <bottom style="hair"/>
    </border>
    <border>
      <left>
        <color indexed="63"/>
      </left>
      <right style="medium"/>
      <top style="thin"/>
      <bottom style="hair"/>
    </border>
    <border>
      <left>
        <color indexed="63"/>
      </left>
      <right style="medium"/>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medium"/>
      <bottom>
        <color indexed="63"/>
      </bottom>
    </border>
    <border>
      <left style="medium"/>
      <right>
        <color indexed="63"/>
      </right>
      <top>
        <color indexed="63"/>
      </top>
      <bottom style="double"/>
    </border>
    <border>
      <left>
        <color indexed="63"/>
      </left>
      <right style="medium"/>
      <top>
        <color indexed="63"/>
      </top>
      <bottom>
        <color indexed="63"/>
      </bottom>
    </border>
    <border>
      <left>
        <color indexed="63"/>
      </left>
      <right style="medium"/>
      <top>
        <color indexed="63"/>
      </top>
      <bottom style="double"/>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double"/>
      <bottom>
        <color indexed="63"/>
      </bottom>
    </border>
    <border>
      <left>
        <color indexed="63"/>
      </left>
      <right style="thin"/>
      <top style="thin"/>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color indexed="63"/>
      </right>
      <top style="thin"/>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style="double"/>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double"/>
    </border>
    <border>
      <left style="hair"/>
      <right>
        <color indexed="63"/>
      </right>
      <top style="thin"/>
      <bottom style="hair"/>
    </border>
    <border>
      <left>
        <color indexed="63"/>
      </left>
      <right style="thin"/>
      <top style="medium"/>
      <bottom>
        <color indexed="63"/>
      </bottom>
    </border>
    <border>
      <left style="medium"/>
      <right>
        <color indexed="63"/>
      </right>
      <top>
        <color indexed="63"/>
      </top>
      <bottom style="medium"/>
    </border>
    <border>
      <left>
        <color indexed="63"/>
      </left>
      <right style="thin"/>
      <top style="thin"/>
      <bottom>
        <color indexed="63"/>
      </bottom>
    </border>
    <border>
      <left style="thin"/>
      <right>
        <color indexed="63"/>
      </right>
      <top style="double"/>
      <bottom style="hair"/>
    </border>
    <border>
      <left>
        <color indexed="63"/>
      </left>
      <right style="thin"/>
      <top style="double"/>
      <bottom style="hair"/>
    </border>
    <border>
      <left style="thin"/>
      <right>
        <color indexed="63"/>
      </right>
      <top style="double"/>
      <bottom>
        <color indexed="63"/>
      </bottom>
    </border>
    <border>
      <left>
        <color indexed="63"/>
      </left>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19" fillId="0" borderId="0" applyNumberFormat="0" applyFill="0" applyBorder="0" applyAlignment="0" applyProtection="0"/>
    <xf numFmtId="0" fontId="39" fillId="23" borderId="1" applyNumberFormat="0" applyAlignment="0" applyProtection="0"/>
    <xf numFmtId="0" fontId="40"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41" fillId="0" borderId="3" applyNumberFormat="0" applyFill="0" applyAlignment="0" applyProtection="0"/>
    <xf numFmtId="0" fontId="23" fillId="26" borderId="0" applyNumberFormat="0" applyBorder="0" applyAlignment="0" applyProtection="0"/>
    <xf numFmtId="0" fontId="42" fillId="27"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4"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4" fillId="0" borderId="8" applyNumberFormat="0" applyFill="0" applyAlignment="0" applyProtection="0"/>
    <xf numFmtId="0" fontId="45" fillId="27"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28" borderId="4" applyNumberFormat="0" applyAlignment="0" applyProtection="0"/>
    <xf numFmtId="0" fontId="48" fillId="29" borderId="0" applyNumberFormat="0" applyBorder="0" applyAlignment="0" applyProtection="0"/>
  </cellStyleXfs>
  <cellXfs count="258">
    <xf numFmtId="0" fontId="0" fillId="0" borderId="0" xfId="0" applyAlignment="1">
      <alignment/>
    </xf>
    <xf numFmtId="0" fontId="0" fillId="0" borderId="0" xfId="0" applyAlignment="1" applyProtection="1">
      <alignment vertical="center"/>
      <protection/>
    </xf>
    <xf numFmtId="0" fontId="1" fillId="0" borderId="0" xfId="0" applyFont="1" applyBorder="1" applyAlignment="1" applyProtection="1">
      <alignment horizontal="center" vertical="center"/>
      <protection/>
    </xf>
    <xf numFmtId="0" fontId="0" fillId="0" borderId="0" xfId="0" applyAlignment="1" applyProtection="1">
      <alignment horizontal="center" vertical="center"/>
      <protection/>
    </xf>
    <xf numFmtId="0" fontId="3"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protection/>
    </xf>
    <xf numFmtId="0" fontId="0" fillId="0" borderId="1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30" borderId="13" xfId="0" applyFont="1" applyFill="1" applyBorder="1" applyAlignment="1" applyProtection="1">
      <alignment horizontal="center" vertical="center"/>
      <protection/>
    </xf>
    <xf numFmtId="49" fontId="4" fillId="0" borderId="14" xfId="0" applyNumberFormat="1" applyFont="1" applyBorder="1" applyAlignment="1" applyProtection="1">
      <alignment horizontal="right" vertical="center"/>
      <protection/>
    </xf>
    <xf numFmtId="49" fontId="4" fillId="0" borderId="11" xfId="0" applyNumberFormat="1" applyFont="1" applyBorder="1" applyAlignment="1" applyProtection="1">
      <alignment horizontal="right" vertical="center"/>
      <protection/>
    </xf>
    <xf numFmtId="0" fontId="4" fillId="0" borderId="15" xfId="0" applyFont="1" applyBorder="1" applyAlignment="1" applyProtection="1">
      <alignment horizontal="right" vertical="center"/>
      <protection/>
    </xf>
    <xf numFmtId="0" fontId="4" fillId="0" borderId="0" xfId="0" applyFont="1" applyAlignment="1" applyProtection="1">
      <alignment horizontal="center"/>
      <protection/>
    </xf>
    <xf numFmtId="0" fontId="4" fillId="0" borderId="0" xfId="0" applyFont="1" applyAlignment="1" applyProtection="1">
      <alignment/>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xf>
    <xf numFmtId="0" fontId="0" fillId="0" borderId="0" xfId="0" applyAlignment="1" applyProtection="1">
      <alignment horizontal="left"/>
      <protection/>
    </xf>
    <xf numFmtId="0" fontId="0" fillId="0" borderId="0" xfId="0" applyFont="1" applyAlignment="1" applyProtection="1">
      <alignment horizontal="left"/>
      <protection/>
    </xf>
    <xf numFmtId="0" fontId="0" fillId="0" borderId="0" xfId="0" applyAlignment="1" applyProtection="1">
      <alignment horizontal="center"/>
      <protection/>
    </xf>
    <xf numFmtId="0" fontId="17" fillId="0" borderId="0" xfId="0" applyFont="1" applyBorder="1" applyAlignment="1" applyProtection="1">
      <alignment horizontal="right" vertical="center"/>
      <protection/>
    </xf>
    <xf numFmtId="0" fontId="0" fillId="0" borderId="0" xfId="0" applyBorder="1" applyAlignment="1" applyProtection="1">
      <alignment/>
      <protection/>
    </xf>
    <xf numFmtId="0" fontId="15" fillId="0" borderId="0" xfId="0" applyFont="1" applyBorder="1" applyAlignment="1" applyProtection="1">
      <alignment horizontal="left" wrapText="1"/>
      <protection/>
    </xf>
    <xf numFmtId="0" fontId="7" fillId="0"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0" fillId="0" borderId="0" xfId="0" applyFont="1" applyAlignment="1" applyProtection="1">
      <alignment/>
      <protection/>
    </xf>
    <xf numFmtId="0" fontId="11" fillId="0" borderId="0"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8" fillId="0" borderId="16"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wrapText="1"/>
      <protection/>
    </xf>
    <xf numFmtId="0" fontId="9"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4" fillId="0" borderId="0" xfId="0" applyFont="1" applyAlignment="1" applyProtection="1">
      <alignment horizontal="center" vertical="center"/>
      <protection/>
    </xf>
    <xf numFmtId="0" fontId="7" fillId="0" borderId="20" xfId="0" applyFont="1" applyBorder="1" applyAlignment="1" applyProtection="1">
      <alignment horizontal="left" vertical="center" wrapText="1"/>
      <protection/>
    </xf>
    <xf numFmtId="0" fontId="0" fillId="0" borderId="21" xfId="0" applyBorder="1" applyAlignment="1" applyProtection="1">
      <alignment vertical="center"/>
      <protection/>
    </xf>
    <xf numFmtId="3" fontId="6" fillId="0" borderId="22" xfId="0" applyNumberFormat="1" applyFont="1" applyFill="1" applyBorder="1" applyAlignment="1" applyProtection="1">
      <alignment horizontal="right" vertical="center"/>
      <protection/>
    </xf>
    <xf numFmtId="3" fontId="4" fillId="0" borderId="0" xfId="0" applyNumberFormat="1" applyFont="1" applyFill="1" applyBorder="1" applyAlignment="1" applyProtection="1">
      <alignment horizontal="left" vertical="center"/>
      <protection/>
    </xf>
    <xf numFmtId="3" fontId="6" fillId="0" borderId="0" xfId="0" applyNumberFormat="1" applyFont="1" applyFill="1" applyBorder="1" applyAlignment="1" applyProtection="1">
      <alignment vertical="center"/>
      <protection/>
    </xf>
    <xf numFmtId="3" fontId="0" fillId="0" borderId="0" xfId="0" applyNumberFormat="1" applyFont="1" applyBorder="1" applyAlignment="1" applyProtection="1">
      <alignment horizontal="right" vertical="center"/>
      <protection/>
    </xf>
    <xf numFmtId="0" fontId="7" fillId="0" borderId="23" xfId="0" applyFont="1" applyBorder="1" applyAlignment="1" applyProtection="1">
      <alignment horizontal="right" vertical="center" wrapText="1"/>
      <protection/>
    </xf>
    <xf numFmtId="42" fontId="8" fillId="0" borderId="24" xfId="0" applyNumberFormat="1" applyFont="1" applyFill="1" applyBorder="1" applyAlignment="1" applyProtection="1">
      <alignment horizontal="right" vertical="center"/>
      <protection/>
    </xf>
    <xf numFmtId="3" fontId="6" fillId="31" borderId="25" xfId="0" applyNumberFormat="1" applyFont="1" applyFill="1" applyBorder="1" applyAlignment="1" applyProtection="1">
      <alignment horizontal="center" vertical="center"/>
      <protection/>
    </xf>
    <xf numFmtId="3" fontId="7" fillId="0" borderId="0" xfId="0" applyNumberFormat="1" applyFont="1" applyFill="1" applyBorder="1" applyAlignment="1" applyProtection="1">
      <alignment horizontal="left" vertical="center"/>
      <protection/>
    </xf>
    <xf numFmtId="0" fontId="7" fillId="0" borderId="26" xfId="0" applyFont="1" applyFill="1" applyBorder="1" applyAlignment="1" applyProtection="1">
      <alignment horizontal="right" vertical="center" wrapText="1"/>
      <protection/>
    </xf>
    <xf numFmtId="42" fontId="8" fillId="0" borderId="27" xfId="0" applyNumberFormat="1" applyFont="1" applyFill="1" applyBorder="1" applyAlignment="1" applyProtection="1">
      <alignment horizontal="right" vertical="center"/>
      <protection/>
    </xf>
    <xf numFmtId="3" fontId="6" fillId="31" borderId="28" xfId="0" applyNumberFormat="1" applyFont="1" applyFill="1" applyBorder="1" applyAlignment="1" applyProtection="1">
      <alignment horizontal="center" vertical="center"/>
      <protection/>
    </xf>
    <xf numFmtId="0" fontId="7" fillId="0" borderId="29" xfId="0" applyFont="1" applyFill="1" applyBorder="1" applyAlignment="1" applyProtection="1">
      <alignment horizontal="right" vertical="center" wrapText="1"/>
      <protection/>
    </xf>
    <xf numFmtId="42" fontId="8" fillId="0" borderId="30" xfId="0" applyNumberFormat="1" applyFont="1" applyFill="1" applyBorder="1" applyAlignment="1" applyProtection="1">
      <alignment horizontal="right" vertical="center"/>
      <protection/>
    </xf>
    <xf numFmtId="3" fontId="6" fillId="31" borderId="31"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3" fontId="6" fillId="0" borderId="0" xfId="0" applyNumberFormat="1" applyFont="1" applyFill="1" applyBorder="1" applyAlignment="1" applyProtection="1">
      <alignment horizontal="right" vertical="center"/>
      <protection/>
    </xf>
    <xf numFmtId="3" fontId="4"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horizontal="center" vertical="center" wrapText="1"/>
      <protection/>
    </xf>
    <xf numFmtId="0" fontId="9" fillId="0" borderId="32" xfId="0" applyFont="1" applyFill="1" applyBorder="1" applyAlignment="1" applyProtection="1">
      <alignment horizontal="left" vertical="center"/>
      <protection/>
    </xf>
    <xf numFmtId="42" fontId="8" fillId="0" borderId="18" xfId="0" applyNumberFormat="1" applyFont="1" applyFill="1" applyBorder="1" applyAlignment="1" applyProtection="1">
      <alignment horizontal="right" vertical="center"/>
      <protection/>
    </xf>
    <xf numFmtId="3" fontId="6" fillId="31" borderId="33" xfId="0" applyNumberFormat="1" applyFont="1" applyFill="1" applyBorder="1" applyAlignment="1" applyProtection="1">
      <alignment horizontal="center" vertical="center"/>
      <protection/>
    </xf>
    <xf numFmtId="3" fontId="4" fillId="0" borderId="34" xfId="0" applyNumberFormat="1" applyFont="1" applyFill="1" applyBorder="1" applyAlignment="1" applyProtection="1">
      <alignment horizontal="right" vertical="center"/>
      <protection/>
    </xf>
    <xf numFmtId="3" fontId="6" fillId="0" borderId="0" xfId="0" applyNumberFormat="1" applyFont="1" applyFill="1" applyBorder="1" applyAlignment="1" applyProtection="1">
      <alignment horizontal="center" vertical="center"/>
      <protection/>
    </xf>
    <xf numFmtId="3" fontId="6" fillId="0" borderId="0" xfId="0" applyNumberFormat="1" applyFont="1" applyBorder="1" applyAlignment="1" applyProtection="1">
      <alignment horizontal="right" vertical="center"/>
      <protection/>
    </xf>
    <xf numFmtId="3" fontId="5" fillId="0" borderId="0" xfId="0" applyNumberFormat="1" applyFont="1" applyBorder="1" applyAlignment="1" applyProtection="1">
      <alignment horizontal="center" vertical="center" wrapText="1"/>
      <protection/>
    </xf>
    <xf numFmtId="0" fontId="7" fillId="0" borderId="17" xfId="0" applyFont="1" applyFill="1" applyBorder="1" applyAlignment="1" applyProtection="1">
      <alignment vertical="center"/>
      <protection/>
    </xf>
    <xf numFmtId="42" fontId="8" fillId="0" borderId="35" xfId="0" applyNumberFormat="1" applyFont="1" applyFill="1" applyBorder="1" applyAlignment="1" applyProtection="1">
      <alignment horizontal="right" vertical="center"/>
      <protection/>
    </xf>
    <xf numFmtId="3" fontId="6" fillId="31" borderId="19" xfId="0" applyNumberFormat="1" applyFont="1" applyFill="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3" fontId="5" fillId="0" borderId="0" xfId="0" applyNumberFormat="1" applyFont="1" applyBorder="1" applyAlignment="1" applyProtection="1">
      <alignment horizontal="left" vertical="center" wrapText="1"/>
      <protection/>
    </xf>
    <xf numFmtId="0" fontId="0" fillId="0" borderId="36" xfId="0" applyFill="1" applyBorder="1" applyAlignment="1" applyProtection="1">
      <alignment vertical="center"/>
      <protection/>
    </xf>
    <xf numFmtId="42" fontId="8" fillId="0" borderId="36" xfId="0" applyNumberFormat="1" applyFont="1" applyFill="1" applyBorder="1" applyAlignment="1" applyProtection="1">
      <alignment horizontal="right" vertical="center"/>
      <protection/>
    </xf>
    <xf numFmtId="3" fontId="6" fillId="31" borderId="36" xfId="0" applyNumberFormat="1" applyFont="1" applyFill="1" applyBorder="1" applyAlignment="1" applyProtection="1">
      <alignment horizontal="center" vertical="center"/>
      <protection/>
    </xf>
    <xf numFmtId="3" fontId="6" fillId="31" borderId="35"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37" xfId="0" applyFont="1" applyFill="1" applyBorder="1" applyAlignment="1" applyProtection="1">
      <alignment vertical="center"/>
      <protection/>
    </xf>
    <xf numFmtId="42" fontId="8" fillId="0" borderId="37" xfId="0" applyNumberFormat="1" applyFont="1" applyFill="1" applyBorder="1" applyAlignment="1" applyProtection="1">
      <alignment horizontal="right" vertical="center"/>
      <protection/>
    </xf>
    <xf numFmtId="3" fontId="6" fillId="31" borderId="37"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7" fillId="0" borderId="36" xfId="0" applyFont="1" applyFill="1" applyBorder="1" applyAlignment="1" applyProtection="1">
      <alignment vertical="center"/>
      <protection/>
    </xf>
    <xf numFmtId="0" fontId="7" fillId="0" borderId="38" xfId="0" applyFont="1" applyFill="1" applyBorder="1" applyAlignment="1" applyProtection="1">
      <alignment vertical="center"/>
      <protection/>
    </xf>
    <xf numFmtId="3" fontId="6" fillId="0" borderId="38" xfId="0" applyNumberFormat="1" applyFont="1" applyFill="1" applyBorder="1" applyAlignment="1" applyProtection="1">
      <alignment horizontal="right" vertical="center"/>
      <protection/>
    </xf>
    <xf numFmtId="49" fontId="6" fillId="0" borderId="0" xfId="0" applyNumberFormat="1" applyFont="1" applyBorder="1" applyAlignment="1" applyProtection="1">
      <alignment horizontal="right" vertical="center"/>
      <protection/>
    </xf>
    <xf numFmtId="0" fontId="7" fillId="0" borderId="10" xfId="0" applyFont="1" applyFill="1" applyBorder="1" applyAlignment="1" applyProtection="1">
      <alignment vertical="center"/>
      <protection/>
    </xf>
    <xf numFmtId="42" fontId="1" fillId="31" borderId="39" xfId="0" applyNumberFormat="1" applyFont="1" applyFill="1" applyBorder="1" applyAlignment="1" applyProtection="1">
      <alignment horizontal="right" vertical="center"/>
      <protection/>
    </xf>
    <xf numFmtId="0" fontId="7" fillId="0" borderId="40" xfId="0" applyFont="1" applyBorder="1" applyAlignment="1" applyProtection="1">
      <alignment vertical="center"/>
      <protection/>
    </xf>
    <xf numFmtId="3" fontId="6" fillId="0" borderId="0" xfId="0" applyNumberFormat="1" applyFont="1" applyBorder="1" applyAlignment="1" applyProtection="1">
      <alignment vertical="center"/>
      <protection/>
    </xf>
    <xf numFmtId="42" fontId="6" fillId="0" borderId="0" xfId="0" applyNumberFormat="1" applyFont="1" applyBorder="1" applyAlignment="1" applyProtection="1">
      <alignment vertical="center"/>
      <protection/>
    </xf>
    <xf numFmtId="42" fontId="10" fillId="0" borderId="41" xfId="0" applyNumberFormat="1" applyFont="1" applyFill="1" applyBorder="1" applyAlignment="1" applyProtection="1">
      <alignment horizontal="center" vertical="center" wrapText="1"/>
      <protection/>
    </xf>
    <xf numFmtId="42" fontId="1" fillId="31" borderId="16" xfId="0" applyNumberFormat="1" applyFont="1" applyFill="1" applyBorder="1" applyAlignment="1" applyProtection="1">
      <alignment horizontal="right" vertical="center"/>
      <protection/>
    </xf>
    <xf numFmtId="0" fontId="9" fillId="0" borderId="38" xfId="0" applyFont="1" applyBorder="1" applyAlignment="1" applyProtection="1">
      <alignment vertical="center" wrapText="1"/>
      <protection/>
    </xf>
    <xf numFmtId="3" fontId="4" fillId="0" borderId="0" xfId="0" applyNumberFormat="1" applyFont="1" applyBorder="1" applyAlignment="1" applyProtection="1">
      <alignment vertical="center"/>
      <protection/>
    </xf>
    <xf numFmtId="3" fontId="0" fillId="0" borderId="0" xfId="0" applyNumberFormat="1" applyFont="1" applyBorder="1" applyAlignment="1" applyProtection="1">
      <alignment vertical="center"/>
      <protection/>
    </xf>
    <xf numFmtId="0" fontId="0" fillId="0" borderId="0" xfId="0" applyFont="1" applyAlignment="1" applyProtection="1">
      <alignment/>
      <protection/>
    </xf>
    <xf numFmtId="0" fontId="7" fillId="32" borderId="42" xfId="0" applyNumberFormat="1" applyFont="1" applyFill="1" applyBorder="1" applyAlignment="1" applyProtection="1">
      <alignment vertical="center"/>
      <protection locked="0"/>
    </xf>
    <xf numFmtId="0" fontId="7" fillId="32" borderId="43" xfId="0" applyNumberFormat="1" applyFont="1" applyFill="1" applyBorder="1" applyAlignment="1" applyProtection="1">
      <alignment horizontal="center" vertical="center"/>
      <protection locked="0"/>
    </xf>
    <xf numFmtId="0" fontId="7" fillId="32" borderId="44" xfId="0" applyNumberFormat="1" applyFont="1" applyFill="1" applyBorder="1" applyAlignment="1" applyProtection="1">
      <alignment horizontal="center" vertical="center"/>
      <protection locked="0"/>
    </xf>
    <xf numFmtId="0" fontId="7" fillId="32" borderId="45" xfId="0" applyNumberFormat="1" applyFont="1" applyFill="1" applyBorder="1" applyAlignment="1" applyProtection="1">
      <alignment horizontal="center" vertical="center"/>
      <protection locked="0"/>
    </xf>
    <xf numFmtId="0" fontId="7" fillId="32" borderId="46" xfId="0" applyNumberFormat="1" applyFont="1" applyFill="1" applyBorder="1" applyAlignment="1" applyProtection="1">
      <alignment horizontal="center" vertical="center" wrapText="1"/>
      <protection locked="0"/>
    </xf>
    <xf numFmtId="0" fontId="7" fillId="32" borderId="47" xfId="0" applyNumberFormat="1" applyFont="1" applyFill="1" applyBorder="1" applyAlignment="1" applyProtection="1">
      <alignment horizontal="center" vertical="center" wrapText="1"/>
      <protection locked="0"/>
    </xf>
    <xf numFmtId="0" fontId="7" fillId="32" borderId="14" xfId="0" applyNumberFormat="1" applyFont="1" applyFill="1" applyBorder="1" applyAlignment="1" applyProtection="1">
      <alignment horizontal="center" vertical="center" wrapText="1"/>
      <protection locked="0"/>
    </xf>
    <xf numFmtId="0" fontId="7" fillId="32" borderId="48" xfId="0" applyNumberFormat="1" applyFont="1" applyFill="1" applyBorder="1" applyAlignment="1" applyProtection="1">
      <alignment horizontal="center" vertical="center"/>
      <protection locked="0"/>
    </xf>
    <xf numFmtId="49" fontId="10" fillId="0" borderId="49" xfId="0" applyNumberFormat="1" applyFont="1" applyFill="1" applyBorder="1" applyAlignment="1" applyProtection="1">
      <alignment horizontal="center" vertical="center" wrapText="1"/>
      <protection/>
    </xf>
    <xf numFmtId="0" fontId="15" fillId="0" borderId="34" xfId="0" applyFont="1" applyFill="1" applyBorder="1" applyAlignment="1" applyProtection="1">
      <alignment horizontal="left" wrapText="1"/>
      <protection/>
    </xf>
    <xf numFmtId="0" fontId="0" fillId="0" borderId="0" xfId="0" applyFill="1" applyAlignment="1" applyProtection="1">
      <alignment/>
      <protection/>
    </xf>
    <xf numFmtId="0" fontId="49" fillId="0" borderId="0" xfId="0" applyFont="1" applyFill="1" applyBorder="1" applyAlignment="1" applyProtection="1">
      <alignment vertical="center"/>
      <protection/>
    </xf>
    <xf numFmtId="0" fontId="5" fillId="0" borderId="32" xfId="0" applyFont="1"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0" xfId="0" applyAlignment="1" applyProtection="1">
      <alignment horizontal="left" vertical="center"/>
      <protection/>
    </xf>
    <xf numFmtId="0" fontId="4" fillId="32" borderId="12" xfId="0" applyNumberFormat="1" applyFont="1" applyFill="1" applyBorder="1" applyAlignment="1" applyProtection="1">
      <alignment vertical="center"/>
      <protection locked="0"/>
    </xf>
    <xf numFmtId="0" fontId="4" fillId="32" borderId="51" xfId="0" applyNumberFormat="1" applyFont="1" applyFill="1" applyBorder="1" applyAlignment="1" applyProtection="1">
      <alignment vertical="center"/>
      <protection locked="0"/>
    </xf>
    <xf numFmtId="0" fontId="0" fillId="0" borderId="52" xfId="0" applyFont="1" applyFill="1" applyBorder="1" applyAlignment="1" applyProtection="1">
      <alignment vertical="center" wrapText="1"/>
      <protection/>
    </xf>
    <xf numFmtId="0" fontId="0" fillId="0" borderId="52" xfId="0" applyFont="1" applyFill="1" applyBorder="1" applyAlignment="1" applyProtection="1">
      <alignment vertical="center"/>
      <protection/>
    </xf>
    <xf numFmtId="0" fontId="0" fillId="0" borderId="25" xfId="0" applyFont="1" applyFill="1" applyBorder="1" applyAlignment="1" applyProtection="1">
      <alignment vertical="center"/>
      <protection/>
    </xf>
    <xf numFmtId="49" fontId="4" fillId="32" borderId="53" xfId="0" applyNumberFormat="1" applyFont="1" applyFill="1" applyBorder="1" applyAlignment="1" applyProtection="1">
      <alignment horizontal="left" vertical="center"/>
      <protection locked="0"/>
    </xf>
    <xf numFmtId="49" fontId="4" fillId="32" borderId="52" xfId="0" applyNumberFormat="1" applyFont="1" applyFill="1" applyBorder="1" applyAlignment="1" applyProtection="1">
      <alignment horizontal="left" vertical="center"/>
      <protection locked="0"/>
    </xf>
    <xf numFmtId="49" fontId="4" fillId="32" borderId="54" xfId="0" applyNumberFormat="1" applyFont="1" applyFill="1" applyBorder="1" applyAlignment="1" applyProtection="1">
      <alignment horizontal="left" vertical="center"/>
      <protection locked="0"/>
    </xf>
    <xf numFmtId="49" fontId="4" fillId="32" borderId="55" xfId="0" applyNumberFormat="1" applyFont="1" applyFill="1" applyBorder="1" applyAlignment="1" applyProtection="1">
      <alignment horizontal="left" vertical="center"/>
      <protection locked="0"/>
    </xf>
    <xf numFmtId="49" fontId="4" fillId="32" borderId="12" xfId="0" applyNumberFormat="1" applyFont="1" applyFill="1" applyBorder="1" applyAlignment="1" applyProtection="1">
      <alignment horizontal="left" vertical="center"/>
      <protection locked="0"/>
    </xf>
    <xf numFmtId="0" fontId="4" fillId="32" borderId="53" xfId="0" applyNumberFormat="1" applyFont="1" applyFill="1" applyBorder="1" applyAlignment="1" applyProtection="1">
      <alignment horizontal="left" vertical="center"/>
      <protection locked="0"/>
    </xf>
    <xf numFmtId="0" fontId="4" fillId="32" borderId="52" xfId="0" applyNumberFormat="1" applyFont="1" applyFill="1" applyBorder="1" applyAlignment="1" applyProtection="1">
      <alignment horizontal="left" vertical="center"/>
      <protection locked="0"/>
    </xf>
    <xf numFmtId="0" fontId="0" fillId="0" borderId="52" xfId="0" applyNumberFormat="1" applyBorder="1" applyAlignment="1" applyProtection="1">
      <alignment horizontal="left" vertical="center"/>
      <protection locked="0"/>
    </xf>
    <xf numFmtId="0" fontId="0" fillId="0" borderId="25" xfId="0" applyNumberFormat="1" applyBorder="1" applyAlignment="1" applyProtection="1">
      <alignment horizontal="left" vertical="center"/>
      <protection locked="0"/>
    </xf>
    <xf numFmtId="0" fontId="9" fillId="32" borderId="56" xfId="0" applyNumberFormat="1" applyFont="1" applyFill="1" applyBorder="1" applyAlignment="1" applyProtection="1">
      <alignment horizontal="center" vertical="center"/>
      <protection locked="0"/>
    </xf>
    <xf numFmtId="0" fontId="9" fillId="32" borderId="57" xfId="0" applyNumberFormat="1" applyFont="1" applyFill="1" applyBorder="1" applyAlignment="1" applyProtection="1">
      <alignment horizontal="center" vertical="center"/>
      <protection locked="0"/>
    </xf>
    <xf numFmtId="0" fontId="9" fillId="32" borderId="58" xfId="0" applyNumberFormat="1" applyFont="1" applyFill="1" applyBorder="1" applyAlignment="1" applyProtection="1">
      <alignment horizontal="center" vertical="center"/>
      <protection locked="0"/>
    </xf>
    <xf numFmtId="0" fontId="9" fillId="32" borderId="59"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center" vertical="center" wrapText="1"/>
      <protection/>
    </xf>
    <xf numFmtId="0" fontId="0" fillId="0" borderId="54" xfId="0" applyFont="1" applyBorder="1" applyAlignment="1" applyProtection="1">
      <alignment horizontal="center" vertical="center" wrapText="1"/>
      <protection/>
    </xf>
    <xf numFmtId="0" fontId="4" fillId="0" borderId="32" xfId="0" applyFont="1" applyBorder="1" applyAlignment="1" applyProtection="1">
      <alignment horizontal="left" vertical="center" wrapText="1"/>
      <protection/>
    </xf>
    <xf numFmtId="0" fontId="4" fillId="0" borderId="60" xfId="0" applyFont="1" applyBorder="1" applyAlignment="1" applyProtection="1">
      <alignment horizontal="left" vertical="center" wrapText="1"/>
      <protection/>
    </xf>
    <xf numFmtId="0" fontId="4" fillId="0" borderId="50" xfId="0" applyFont="1" applyBorder="1" applyAlignment="1" applyProtection="1">
      <alignment horizontal="left" vertical="center" wrapText="1"/>
      <protection/>
    </xf>
    <xf numFmtId="0" fontId="4" fillId="32" borderId="61" xfId="0" applyNumberFormat="1" applyFont="1" applyFill="1" applyBorder="1" applyAlignment="1" applyProtection="1">
      <alignment horizontal="left" vertical="center" wrapText="1"/>
      <protection locked="0"/>
    </xf>
    <xf numFmtId="0" fontId="4" fillId="32" borderId="60" xfId="0" applyNumberFormat="1" applyFont="1" applyFill="1" applyBorder="1" applyAlignment="1" applyProtection="1">
      <alignment horizontal="left" vertical="center" wrapText="1"/>
      <protection locked="0"/>
    </xf>
    <xf numFmtId="0" fontId="4" fillId="32" borderId="33" xfId="0" applyNumberFormat="1" applyFont="1" applyFill="1" applyBorder="1" applyAlignment="1" applyProtection="1">
      <alignment horizontal="left" vertical="center" wrapText="1"/>
      <protection locked="0"/>
    </xf>
    <xf numFmtId="0" fontId="0" fillId="0" borderId="62"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4" fillId="0" borderId="0" xfId="0" applyFont="1" applyAlignment="1" applyProtection="1">
      <alignment horizontal="left" vertical="top" wrapText="1"/>
      <protection/>
    </xf>
    <xf numFmtId="0" fontId="16" fillId="0" borderId="63" xfId="0" applyFont="1" applyBorder="1" applyAlignment="1" applyProtection="1">
      <alignment horizontal="center" vertical="center" wrapText="1"/>
      <protection/>
    </xf>
    <xf numFmtId="0" fontId="16" fillId="0" borderId="64" xfId="0" applyFont="1" applyBorder="1" applyAlignment="1" applyProtection="1">
      <alignment horizontal="center" vertical="center" wrapText="1"/>
      <protection/>
    </xf>
    <xf numFmtId="0" fontId="16" fillId="0" borderId="65" xfId="0" applyFont="1" applyBorder="1" applyAlignment="1" applyProtection="1">
      <alignment horizontal="center" vertical="center" wrapText="1"/>
      <protection/>
    </xf>
    <xf numFmtId="0" fontId="0" fillId="0" borderId="66" xfId="0" applyFont="1" applyBorder="1" applyAlignment="1" applyProtection="1">
      <alignment horizontal="left" vertical="center"/>
      <protection/>
    </xf>
    <xf numFmtId="0" fontId="0" fillId="0" borderId="67" xfId="0" applyFont="1" applyBorder="1" applyAlignment="1" applyProtection="1">
      <alignment horizontal="left" vertical="center"/>
      <protection/>
    </xf>
    <xf numFmtId="0" fontId="0" fillId="0" borderId="68" xfId="0" applyFont="1" applyBorder="1" applyAlignment="1" applyProtection="1">
      <alignment horizontal="left" vertical="center"/>
      <protection/>
    </xf>
    <xf numFmtId="0" fontId="0" fillId="0" borderId="69" xfId="0" applyFont="1" applyBorder="1" applyAlignment="1" applyProtection="1">
      <alignment horizontal="left" vertical="center"/>
      <protection/>
    </xf>
    <xf numFmtId="0" fontId="0" fillId="0" borderId="70" xfId="0" applyFont="1" applyBorder="1" applyAlignment="1" applyProtection="1">
      <alignment horizontal="left" vertical="center"/>
      <protection/>
    </xf>
    <xf numFmtId="0" fontId="0" fillId="0" borderId="71" xfId="0" applyFont="1" applyBorder="1" applyAlignment="1" applyProtection="1">
      <alignment horizontal="left" vertical="center"/>
      <protection/>
    </xf>
    <xf numFmtId="49" fontId="0" fillId="0" borderId="72" xfId="0" applyNumberFormat="1" applyFont="1" applyBorder="1" applyAlignment="1" applyProtection="1">
      <alignment horizontal="left" vertical="center"/>
      <protection/>
    </xf>
    <xf numFmtId="49" fontId="0" fillId="0" borderId="73" xfId="0" applyNumberFormat="1" applyFont="1" applyBorder="1" applyAlignment="1" applyProtection="1">
      <alignment horizontal="left" vertical="center"/>
      <protection/>
    </xf>
    <xf numFmtId="0" fontId="4" fillId="32" borderId="74" xfId="0" applyNumberFormat="1" applyFont="1" applyFill="1" applyBorder="1" applyAlignment="1" applyProtection="1">
      <alignment horizontal="center" vertical="center"/>
      <protection locked="0"/>
    </xf>
    <xf numFmtId="0" fontId="4" fillId="32" borderId="21" xfId="0" applyNumberFormat="1" applyFont="1" applyFill="1" applyBorder="1" applyAlignment="1" applyProtection="1">
      <alignment horizontal="center" vertical="center"/>
      <protection locked="0"/>
    </xf>
    <xf numFmtId="0" fontId="4" fillId="32" borderId="75" xfId="0" applyNumberFormat="1" applyFont="1" applyFill="1" applyBorder="1" applyAlignment="1" applyProtection="1">
      <alignment horizontal="center" vertical="center"/>
      <protection locked="0"/>
    </xf>
    <xf numFmtId="0" fontId="8" fillId="32" borderId="76" xfId="0" applyNumberFormat="1" applyFont="1" applyFill="1" applyBorder="1" applyAlignment="1" applyProtection="1">
      <alignment horizontal="center" vertical="center"/>
      <protection locked="0"/>
    </xf>
    <xf numFmtId="0" fontId="8" fillId="32" borderId="77" xfId="0" applyNumberFormat="1" applyFont="1" applyFill="1" applyBorder="1" applyAlignment="1" applyProtection="1">
      <alignment horizontal="center" vertical="center"/>
      <protection locked="0"/>
    </xf>
    <xf numFmtId="0" fontId="7" fillId="0" borderId="78" xfId="0" applyFont="1" applyFill="1" applyBorder="1" applyAlignment="1" applyProtection="1">
      <alignment vertical="center"/>
      <protection/>
    </xf>
    <xf numFmtId="0" fontId="7" fillId="0" borderId="79" xfId="0" applyFont="1" applyFill="1" applyBorder="1" applyAlignment="1" applyProtection="1">
      <alignment vertical="center"/>
      <protection/>
    </xf>
    <xf numFmtId="0" fontId="5" fillId="0" borderId="80" xfId="0" applyFont="1" applyFill="1" applyBorder="1" applyAlignment="1" applyProtection="1">
      <alignment vertical="center"/>
      <protection/>
    </xf>
    <xf numFmtId="0" fontId="5" fillId="0" borderId="81" xfId="0" applyFont="1" applyFill="1" applyBorder="1" applyAlignment="1" applyProtection="1">
      <alignment vertical="center"/>
      <protection/>
    </xf>
    <xf numFmtId="0" fontId="7" fillId="0" borderId="82" xfId="0" applyFont="1" applyFill="1" applyBorder="1" applyAlignment="1" applyProtection="1">
      <alignment vertical="center"/>
      <protection/>
    </xf>
    <xf numFmtId="0" fontId="15" fillId="0" borderId="34" xfId="0" applyFont="1" applyBorder="1" applyAlignment="1" applyProtection="1">
      <alignment horizontal="left" wrapText="1"/>
      <protection/>
    </xf>
    <xf numFmtId="0" fontId="0" fillId="0" borderId="83" xfId="0" applyFont="1" applyBorder="1" applyAlignment="1" applyProtection="1">
      <alignment horizontal="left" vertical="center"/>
      <protection/>
    </xf>
    <xf numFmtId="0" fontId="0" fillId="0" borderId="84" xfId="0" applyFont="1" applyBorder="1" applyAlignment="1" applyProtection="1">
      <alignment horizontal="left" vertical="center"/>
      <protection/>
    </xf>
    <xf numFmtId="0" fontId="0" fillId="0" borderId="85" xfId="0" applyFont="1" applyBorder="1" applyAlignment="1" applyProtection="1">
      <alignment horizontal="left" vertical="center"/>
      <protection/>
    </xf>
    <xf numFmtId="0" fontId="4" fillId="0" borderId="0" xfId="0" applyFont="1" applyBorder="1" applyAlignment="1" applyProtection="1">
      <alignment vertical="center"/>
      <protection/>
    </xf>
    <xf numFmtId="0" fontId="0" fillId="0" borderId="0" xfId="0" applyAlignment="1" applyProtection="1">
      <alignment vertical="center"/>
      <protection/>
    </xf>
    <xf numFmtId="0" fontId="7" fillId="0" borderId="23"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180" fontId="18" fillId="0" borderId="86" xfId="0" applyNumberFormat="1" applyFont="1" applyBorder="1" applyAlignment="1" applyProtection="1">
      <alignment horizontal="center" vertical="center"/>
      <protection locked="0"/>
    </xf>
    <xf numFmtId="180" fontId="18" fillId="0" borderId="38" xfId="0" applyNumberFormat="1" applyFont="1" applyBorder="1" applyAlignment="1" applyProtection="1">
      <alignment horizontal="center" vertical="center"/>
      <protection locked="0"/>
    </xf>
    <xf numFmtId="180" fontId="18" fillId="0" borderId="19"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wrapText="1"/>
      <protection/>
    </xf>
    <xf numFmtId="0" fontId="9" fillId="0" borderId="34" xfId="0" applyFont="1" applyBorder="1" applyAlignment="1" applyProtection="1">
      <alignment horizontal="center" vertical="center" wrapText="1"/>
      <protection/>
    </xf>
    <xf numFmtId="0" fontId="9" fillId="0" borderId="87" xfId="0"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0" fontId="5" fillId="0" borderId="88" xfId="0" applyFont="1" applyBorder="1" applyAlignment="1" applyProtection="1">
      <alignment horizontal="left" vertical="center"/>
      <protection/>
    </xf>
    <xf numFmtId="0" fontId="5" fillId="0" borderId="89" xfId="0" applyFont="1" applyBorder="1" applyAlignment="1" applyProtection="1">
      <alignment horizontal="left" vertical="center"/>
      <protection/>
    </xf>
    <xf numFmtId="0" fontId="7" fillId="0" borderId="90" xfId="0" applyFont="1" applyBorder="1" applyAlignment="1" applyProtection="1">
      <alignment horizontal="center" vertical="center"/>
      <protection/>
    </xf>
    <xf numFmtId="0" fontId="7" fillId="0" borderId="91"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75" xfId="0" applyFont="1" applyBorder="1" applyAlignment="1" applyProtection="1">
      <alignment horizontal="center" vertical="center"/>
      <protection/>
    </xf>
    <xf numFmtId="0" fontId="4" fillId="32" borderId="92" xfId="0" applyNumberFormat="1" applyFont="1" applyFill="1" applyBorder="1" applyAlignment="1" applyProtection="1">
      <alignment vertical="center"/>
      <protection locked="0"/>
    </xf>
    <xf numFmtId="0" fontId="4" fillId="32" borderId="93" xfId="0" applyNumberFormat="1" applyFont="1" applyFill="1" applyBorder="1" applyAlignment="1" applyProtection="1">
      <alignment vertical="center"/>
      <protection locked="0"/>
    </xf>
    <xf numFmtId="0" fontId="16" fillId="0" borderId="34" xfId="0" applyFont="1" applyBorder="1" applyAlignment="1" applyProtection="1">
      <alignment wrapText="1"/>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3" fillId="0" borderId="13" xfId="0" applyFont="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11"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0" fontId="4" fillId="32" borderId="86" xfId="0" applyNumberFormat="1" applyFont="1" applyFill="1" applyBorder="1" applyAlignment="1" applyProtection="1">
      <alignment horizontal="center" vertical="center"/>
      <protection locked="0"/>
    </xf>
    <xf numFmtId="0" fontId="4" fillId="32" borderId="38" xfId="0" applyNumberFormat="1" applyFont="1" applyFill="1" applyBorder="1" applyAlignment="1" applyProtection="1">
      <alignment horizontal="center" vertical="center"/>
      <protection locked="0"/>
    </xf>
    <xf numFmtId="0" fontId="4" fillId="32" borderId="19" xfId="0" applyNumberFormat="1" applyFont="1" applyFill="1" applyBorder="1" applyAlignment="1" applyProtection="1">
      <alignment horizontal="center" vertical="center"/>
      <protection locked="0"/>
    </xf>
    <xf numFmtId="0" fontId="4" fillId="0" borderId="53"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9" fillId="0" borderId="94"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95" xfId="0" applyFont="1" applyBorder="1" applyAlignment="1" applyProtection="1">
      <alignment horizontal="center" vertical="center"/>
      <protection/>
    </xf>
    <xf numFmtId="0" fontId="14" fillId="0" borderId="94" xfId="0" applyFont="1" applyBorder="1" applyAlignment="1" applyProtection="1">
      <alignment horizontal="center" vertical="center" wrapText="1"/>
      <protection/>
    </xf>
    <xf numFmtId="0" fontId="14" fillId="0" borderId="34" xfId="0" applyFont="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54" xfId="0" applyFont="1" applyFill="1" applyBorder="1" applyAlignment="1" applyProtection="1">
      <alignment horizontal="center" vertical="center" wrapText="1"/>
      <protection/>
    </xf>
    <xf numFmtId="0" fontId="9" fillId="0" borderId="96" xfId="0" applyFont="1" applyBorder="1" applyAlignment="1" applyProtection="1">
      <alignment horizontal="left" vertical="center" wrapText="1"/>
      <protection/>
    </xf>
    <xf numFmtId="0" fontId="9" fillId="0" borderId="97" xfId="0" applyFont="1" applyBorder="1" applyAlignment="1" applyProtection="1">
      <alignment horizontal="left" vertical="center" wrapText="1"/>
      <protection/>
    </xf>
    <xf numFmtId="0" fontId="9" fillId="0" borderId="98" xfId="0" applyFont="1" applyBorder="1" applyAlignment="1" applyProtection="1">
      <alignment horizontal="left" vertical="center" wrapText="1"/>
      <protection/>
    </xf>
    <xf numFmtId="0" fontId="4" fillId="32" borderId="99" xfId="0" applyNumberFormat="1" applyFont="1" applyFill="1" applyBorder="1" applyAlignment="1" applyProtection="1">
      <alignment vertical="center"/>
      <protection locked="0"/>
    </xf>
    <xf numFmtId="0" fontId="4" fillId="32" borderId="100" xfId="0" applyNumberFormat="1" applyFont="1" applyFill="1" applyBorder="1" applyAlignment="1" applyProtection="1">
      <alignment vertical="center"/>
      <protection locked="0"/>
    </xf>
    <xf numFmtId="0" fontId="0" fillId="32" borderId="101" xfId="0" applyNumberFormat="1" applyFill="1" applyBorder="1" applyAlignment="1" applyProtection="1">
      <alignment vertical="center"/>
      <protection locked="0"/>
    </xf>
    <xf numFmtId="0" fontId="0" fillId="0" borderId="102" xfId="0" applyFont="1" applyBorder="1" applyAlignment="1" applyProtection="1">
      <alignment horizontal="left" vertical="center" wrapText="1"/>
      <protection/>
    </xf>
    <xf numFmtId="0" fontId="0" fillId="0" borderId="88" xfId="0" applyFont="1" applyBorder="1" applyAlignment="1" applyProtection="1">
      <alignment horizontal="left" vertical="center" wrapText="1"/>
      <protection/>
    </xf>
    <xf numFmtId="0" fontId="7" fillId="0" borderId="94" xfId="0" applyFont="1" applyBorder="1" applyAlignment="1" applyProtection="1">
      <alignment horizontal="center" vertical="center"/>
      <protection/>
    </xf>
    <xf numFmtId="0" fontId="7" fillId="0" borderId="10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104" xfId="0" applyFont="1" applyBorder="1" applyAlignment="1" applyProtection="1">
      <alignment horizontal="center" vertical="center"/>
      <protection/>
    </xf>
    <xf numFmtId="0" fontId="7" fillId="0" borderId="87" xfId="0" applyFont="1" applyBorder="1" applyAlignment="1" applyProtection="1">
      <alignment horizontal="center" vertical="center"/>
      <protection/>
    </xf>
    <xf numFmtId="0" fontId="7" fillId="0" borderId="105" xfId="0" applyFont="1" applyBorder="1" applyAlignment="1" applyProtection="1">
      <alignment horizontal="center" vertical="center"/>
      <protection/>
    </xf>
    <xf numFmtId="0" fontId="7" fillId="0" borderId="106" xfId="0" applyFont="1" applyBorder="1" applyAlignment="1" applyProtection="1">
      <alignment horizontal="left" vertical="center"/>
      <protection/>
    </xf>
    <xf numFmtId="0" fontId="7" fillId="0" borderId="97" xfId="0" applyFont="1" applyBorder="1" applyAlignment="1" applyProtection="1">
      <alignment horizontal="left" vertical="center"/>
      <protection/>
    </xf>
    <xf numFmtId="0" fontId="7" fillId="0" borderId="98" xfId="0" applyFont="1" applyBorder="1" applyAlignment="1" applyProtection="1">
      <alignment horizontal="left" vertical="center"/>
      <protection/>
    </xf>
    <xf numFmtId="0" fontId="25" fillId="0" borderId="107" xfId="0" applyNumberFormat="1" applyFont="1" applyFill="1" applyBorder="1" applyAlignment="1" applyProtection="1">
      <alignment horizontal="left" vertical="center"/>
      <protection/>
    </xf>
    <xf numFmtId="0" fontId="25" fillId="0" borderId="108" xfId="0" applyNumberFormat="1" applyFont="1" applyFill="1" applyBorder="1" applyAlignment="1" applyProtection="1">
      <alignment horizontal="left" vertical="center"/>
      <protection/>
    </xf>
    <xf numFmtId="0" fontId="25" fillId="0" borderId="109" xfId="0" applyNumberFormat="1" applyFont="1" applyFill="1" applyBorder="1" applyAlignment="1" applyProtection="1">
      <alignment horizontal="left" vertical="center"/>
      <protection/>
    </xf>
    <xf numFmtId="42" fontId="8" fillId="34" borderId="107" xfId="0" applyNumberFormat="1" applyFont="1" applyFill="1" applyBorder="1" applyAlignment="1" applyProtection="1">
      <alignment horizontal="center" vertical="center"/>
      <protection/>
    </xf>
    <xf numFmtId="42" fontId="8" fillId="34" borderId="109" xfId="0" applyNumberFormat="1" applyFont="1" applyFill="1" applyBorder="1" applyAlignment="1" applyProtection="1">
      <alignment horizontal="center" vertical="center"/>
      <protection/>
    </xf>
    <xf numFmtId="0" fontId="9" fillId="32" borderId="63" xfId="0" applyNumberFormat="1" applyFont="1" applyFill="1" applyBorder="1" applyAlignment="1" applyProtection="1">
      <alignment horizontal="center" vertical="center"/>
      <protection locked="0"/>
    </xf>
    <xf numFmtId="0" fontId="9" fillId="32" borderId="110" xfId="0" applyNumberFormat="1" applyFont="1" applyFill="1" applyBorder="1" applyAlignment="1" applyProtection="1">
      <alignment horizontal="center" vertical="center"/>
      <protection locked="0"/>
    </xf>
    <xf numFmtId="0" fontId="9" fillId="32" borderId="64" xfId="0" applyNumberFormat="1" applyFont="1" applyFill="1" applyBorder="1" applyAlignment="1" applyProtection="1">
      <alignment horizontal="center" vertical="center"/>
      <protection locked="0"/>
    </xf>
    <xf numFmtId="0" fontId="9" fillId="32" borderId="111" xfId="0" applyNumberFormat="1" applyFont="1" applyFill="1" applyBorder="1" applyAlignment="1" applyProtection="1">
      <alignment horizontal="center" vertical="center"/>
      <protection locked="0"/>
    </xf>
    <xf numFmtId="0" fontId="9" fillId="32" borderId="65" xfId="0" applyNumberFormat="1" applyFont="1" applyFill="1" applyBorder="1" applyAlignment="1" applyProtection="1">
      <alignment horizontal="center" vertical="center"/>
      <protection locked="0"/>
    </xf>
    <xf numFmtId="0" fontId="9" fillId="32" borderId="112" xfId="0" applyNumberFormat="1" applyFont="1" applyFill="1" applyBorder="1" applyAlignment="1" applyProtection="1">
      <alignment horizontal="center" vertical="center"/>
      <protection locked="0"/>
    </xf>
    <xf numFmtId="0" fontId="4" fillId="0" borderId="113" xfId="0" applyFont="1" applyFill="1" applyBorder="1" applyAlignment="1" applyProtection="1">
      <alignment vertical="center"/>
      <protection/>
    </xf>
    <xf numFmtId="0" fontId="4" fillId="0" borderId="8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14" xfId="0" applyFont="1" applyBorder="1" applyAlignment="1" applyProtection="1">
      <alignment horizontal="center" vertical="center"/>
      <protection/>
    </xf>
    <xf numFmtId="0" fontId="9" fillId="0" borderId="115" xfId="0" applyFont="1" applyBorder="1" applyAlignment="1" applyProtection="1">
      <alignment horizontal="center" vertical="center" wrapText="1"/>
      <protection/>
    </xf>
    <xf numFmtId="0" fontId="9" fillId="0" borderId="104" xfId="0" applyFont="1" applyBorder="1" applyAlignment="1" applyProtection="1">
      <alignment horizontal="center" vertical="center" wrapText="1"/>
      <protection/>
    </xf>
    <xf numFmtId="0" fontId="7" fillId="0" borderId="26" xfId="0" applyFont="1" applyBorder="1" applyAlignment="1" applyProtection="1">
      <alignment horizontal="center" vertical="center"/>
      <protection/>
    </xf>
    <xf numFmtId="0" fontId="7" fillId="0" borderId="116" xfId="0" applyFont="1" applyBorder="1" applyAlignment="1" applyProtection="1">
      <alignment horizontal="center" vertical="center"/>
      <protection/>
    </xf>
    <xf numFmtId="42" fontId="8" fillId="34" borderId="117" xfId="0" applyNumberFormat="1" applyFont="1" applyFill="1" applyBorder="1" applyAlignment="1" applyProtection="1">
      <alignment horizontal="center" vertical="center"/>
      <protection/>
    </xf>
    <xf numFmtId="42" fontId="8" fillId="34" borderId="118" xfId="0" applyNumberFormat="1" applyFont="1" applyFill="1" applyBorder="1" applyAlignment="1" applyProtection="1">
      <alignment horizontal="center" vertical="center"/>
      <protection/>
    </xf>
    <xf numFmtId="0" fontId="4" fillId="32" borderId="12" xfId="0" applyNumberFormat="1" applyFont="1" applyFill="1" applyBorder="1" applyAlignment="1" applyProtection="1">
      <alignment horizontal="center" vertical="center"/>
      <protection locked="0"/>
    </xf>
    <xf numFmtId="0" fontId="4" fillId="32" borderId="51" xfId="0" applyNumberFormat="1" applyFont="1" applyFill="1" applyBorder="1" applyAlignment="1" applyProtection="1">
      <alignment horizontal="center" vertical="center"/>
      <protection locked="0"/>
    </xf>
    <xf numFmtId="49" fontId="4" fillId="32" borderId="25" xfId="0" applyNumberFormat="1" applyFont="1" applyFill="1" applyBorder="1" applyAlignment="1" applyProtection="1">
      <alignment horizontal="left" vertical="center"/>
      <protection locked="0"/>
    </xf>
    <xf numFmtId="0" fontId="0" fillId="0" borderId="119" xfId="0" applyNumberFormat="1" applyFont="1" applyFill="1" applyBorder="1" applyAlignment="1" applyProtection="1">
      <alignment horizontal="left" vertical="center"/>
      <protection/>
    </xf>
    <xf numFmtId="0" fontId="0" fillId="0" borderId="120" xfId="0" applyNumberFormat="1" applyFont="1" applyFill="1" applyBorder="1" applyAlignment="1" applyProtection="1">
      <alignment horizontal="left" vertical="center"/>
      <protection/>
    </xf>
    <xf numFmtId="0" fontId="0" fillId="0" borderId="103" xfId="0" applyNumberFormat="1" applyFont="1" applyFill="1" applyBorder="1" applyAlignment="1" applyProtection="1">
      <alignment horizontal="left" vertical="center"/>
      <protection/>
    </xf>
    <xf numFmtId="0" fontId="18" fillId="0" borderId="13" xfId="0" applyFont="1" applyBorder="1" applyAlignment="1" applyProtection="1">
      <alignment vertical="center"/>
      <protection locked="0"/>
    </xf>
    <xf numFmtId="0" fontId="8" fillId="0" borderId="0" xfId="0"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center" vertical="center"/>
      <protection/>
    </xf>
    <xf numFmtId="0" fontId="22" fillId="0" borderId="17" xfId="0" applyFont="1" applyFill="1" applyBorder="1" applyAlignment="1" applyProtection="1">
      <alignment horizontal="center" vertical="center" wrapText="1"/>
      <protection/>
    </xf>
    <xf numFmtId="0" fontId="7" fillId="0" borderId="115" xfId="0" applyFont="1" applyFill="1" applyBorder="1" applyAlignment="1" applyProtection="1">
      <alignment horizontal="center" vertical="center" wrapText="1"/>
      <protection/>
    </xf>
    <xf numFmtId="42" fontId="14" fillId="0" borderId="0" xfId="0" applyNumberFormat="1"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3</xdr:row>
      <xdr:rowOff>66675</xdr:rowOff>
    </xdr:from>
    <xdr:to>
      <xdr:col>10</xdr:col>
      <xdr:colOff>409575</xdr:colOff>
      <xdr:row>3</xdr:row>
      <xdr:rowOff>219075</xdr:rowOff>
    </xdr:to>
    <xdr:sp>
      <xdr:nvSpPr>
        <xdr:cNvPr id="1" name="Rectangle 1"/>
        <xdr:cNvSpPr>
          <a:spLocks/>
        </xdr:cNvSpPr>
      </xdr:nvSpPr>
      <xdr:spPr>
        <a:xfrm>
          <a:off x="6553200" y="714375"/>
          <a:ext cx="352425" cy="152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37</xdr:row>
      <xdr:rowOff>76200</xdr:rowOff>
    </xdr:from>
    <xdr:to>
      <xdr:col>1</xdr:col>
      <xdr:colOff>428625</xdr:colOff>
      <xdr:row>37</xdr:row>
      <xdr:rowOff>228600</xdr:rowOff>
    </xdr:to>
    <xdr:sp>
      <xdr:nvSpPr>
        <xdr:cNvPr id="2" name="Rectangle 1"/>
        <xdr:cNvSpPr>
          <a:spLocks/>
        </xdr:cNvSpPr>
      </xdr:nvSpPr>
      <xdr:spPr>
        <a:xfrm>
          <a:off x="1076325" y="10706100"/>
          <a:ext cx="266700" cy="152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38</xdr:row>
      <xdr:rowOff>66675</xdr:rowOff>
    </xdr:from>
    <xdr:to>
      <xdr:col>1</xdr:col>
      <xdr:colOff>428625</xdr:colOff>
      <xdr:row>38</xdr:row>
      <xdr:rowOff>219075</xdr:rowOff>
    </xdr:to>
    <xdr:sp>
      <xdr:nvSpPr>
        <xdr:cNvPr id="3" name="Rectangle 1"/>
        <xdr:cNvSpPr>
          <a:spLocks/>
        </xdr:cNvSpPr>
      </xdr:nvSpPr>
      <xdr:spPr>
        <a:xfrm>
          <a:off x="1076325" y="10982325"/>
          <a:ext cx="266700" cy="152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3"/>
  <sheetViews>
    <sheetView tabSelected="1" zoomScale="85" zoomScaleNormal="85" zoomScalePageLayoutView="0" workbookViewId="0" topLeftCell="A1">
      <selection activeCell="C9" sqref="C9:G9"/>
    </sheetView>
  </sheetViews>
  <sheetFormatPr defaultColWidth="9.00390625" defaultRowHeight="13.5"/>
  <cols>
    <col min="1" max="1" width="12.00390625" style="21" customWidth="1"/>
    <col min="2" max="2" width="5.625" style="21" customWidth="1"/>
    <col min="3" max="3" width="8.125" style="16" customWidth="1"/>
    <col min="4" max="4" width="11.375" style="16" customWidth="1"/>
    <col min="5" max="5" width="8.00390625" style="16" customWidth="1"/>
    <col min="6" max="6" width="7.625" style="16" customWidth="1"/>
    <col min="7" max="7" width="12.375" style="16" customWidth="1"/>
    <col min="8" max="8" width="9.50390625" style="16" customWidth="1"/>
    <col min="9" max="9" width="8.125" style="16" customWidth="1"/>
    <col min="10" max="10" width="2.50390625" style="16" customWidth="1"/>
    <col min="11" max="11" width="21.375" style="16" customWidth="1"/>
    <col min="12" max="12" width="30.875" style="16" customWidth="1"/>
    <col min="13" max="16384" width="9.00390625" style="16" customWidth="1"/>
  </cols>
  <sheetData>
    <row r="1" spans="1:11" ht="19.5" customHeight="1">
      <c r="A1" s="237" t="s">
        <v>13</v>
      </c>
      <c r="B1" s="237"/>
      <c r="C1" s="237"/>
      <c r="D1" s="237"/>
      <c r="E1" s="237"/>
      <c r="F1" s="237"/>
      <c r="G1" s="237"/>
      <c r="H1" s="236" t="s">
        <v>78</v>
      </c>
      <c r="I1" s="236"/>
      <c r="J1" s="236"/>
      <c r="K1" s="236"/>
    </row>
    <row r="2" spans="1:11" ht="28.5">
      <c r="A2" s="237"/>
      <c r="B2" s="237"/>
      <c r="C2" s="237"/>
      <c r="D2" s="237"/>
      <c r="E2" s="237"/>
      <c r="F2" s="237"/>
      <c r="G2" s="237"/>
      <c r="H2" s="22"/>
      <c r="I2" s="22"/>
      <c r="J2" s="22"/>
      <c r="K2" s="22"/>
    </row>
    <row r="3" spans="1:11" ht="3" customHeight="1">
      <c r="A3" s="165"/>
      <c r="B3" s="165"/>
      <c r="C3" s="166"/>
      <c r="D3" s="166"/>
      <c r="E3" s="166"/>
      <c r="F3" s="166"/>
      <c r="G3" s="166"/>
      <c r="H3" s="166"/>
      <c r="I3" s="166"/>
      <c r="J3" s="166"/>
      <c r="K3" s="166"/>
    </row>
    <row r="4" spans="1:11" ht="21.75" customHeight="1">
      <c r="A4" s="187" t="s">
        <v>79</v>
      </c>
      <c r="B4" s="187"/>
      <c r="C4" s="187"/>
      <c r="D4" s="187"/>
      <c r="E4" s="187"/>
      <c r="F4" s="187"/>
      <c r="G4" s="187"/>
      <c r="H4" s="187"/>
      <c r="I4" s="2"/>
      <c r="J4" s="185" t="s">
        <v>45</v>
      </c>
      <c r="K4" s="186"/>
    </row>
    <row r="5" spans="1:15" ht="4.5" customHeight="1">
      <c r="A5" s="189"/>
      <c r="B5" s="189"/>
      <c r="C5" s="190"/>
      <c r="D5" s="190"/>
      <c r="E5" s="190"/>
      <c r="F5" s="190"/>
      <c r="G5" s="190"/>
      <c r="H5" s="190"/>
      <c r="I5" s="190"/>
      <c r="J5" s="190"/>
      <c r="K5" s="190"/>
      <c r="O5" s="23"/>
    </row>
    <row r="6" spans="1:15" ht="4.5" customHeight="1" thickBot="1">
      <c r="A6" s="4"/>
      <c r="B6" s="4"/>
      <c r="C6" s="5"/>
      <c r="D6" s="5"/>
      <c r="E6" s="5"/>
      <c r="F6" s="5"/>
      <c r="G6" s="5"/>
      <c r="H6" s="5"/>
      <c r="I6" s="5"/>
      <c r="J6" s="5"/>
      <c r="K6" s="5"/>
      <c r="O6" s="23"/>
    </row>
    <row r="7" spans="1:14" ht="24.75" thickBot="1">
      <c r="A7" s="108" t="s">
        <v>21</v>
      </c>
      <c r="B7" s="109"/>
      <c r="C7" s="252"/>
      <c r="D7" s="252"/>
      <c r="E7" s="252"/>
      <c r="F7" s="188" t="s">
        <v>6</v>
      </c>
      <c r="G7" s="188"/>
      <c r="H7" s="169"/>
      <c r="I7" s="170"/>
      <c r="J7" s="170"/>
      <c r="K7" s="171"/>
      <c r="L7" s="1"/>
      <c r="M7" s="1"/>
      <c r="N7" s="1"/>
    </row>
    <row r="8" spans="1:11" ht="18" customHeight="1">
      <c r="A8" s="180" t="s">
        <v>33</v>
      </c>
      <c r="B8" s="181"/>
      <c r="C8" s="151"/>
      <c r="D8" s="152"/>
      <c r="E8" s="152"/>
      <c r="F8" s="152"/>
      <c r="G8" s="153"/>
      <c r="H8" s="8" t="s">
        <v>42</v>
      </c>
      <c r="I8" s="193"/>
      <c r="J8" s="194"/>
      <c r="K8" s="195"/>
    </row>
    <row r="9" spans="1:11" ht="38.25" customHeight="1">
      <c r="A9" s="167" t="s">
        <v>16</v>
      </c>
      <c r="B9" s="168"/>
      <c r="C9" s="154"/>
      <c r="D9" s="155"/>
      <c r="E9" s="155"/>
      <c r="F9" s="155"/>
      <c r="G9" s="155"/>
      <c r="H9" s="7" t="s">
        <v>41</v>
      </c>
      <c r="I9" s="96"/>
      <c r="J9" s="196" t="s">
        <v>59</v>
      </c>
      <c r="K9" s="197"/>
    </row>
    <row r="10" spans="1:12" ht="24" customHeight="1">
      <c r="A10" s="178" t="s">
        <v>47</v>
      </c>
      <c r="B10" s="179"/>
      <c r="C10" s="182"/>
      <c r="D10" s="182"/>
      <c r="E10" s="182"/>
      <c r="F10" s="182"/>
      <c r="G10" s="182"/>
      <c r="H10" s="182"/>
      <c r="I10" s="182"/>
      <c r="J10" s="182"/>
      <c r="K10" s="183"/>
      <c r="L10" s="3" t="s">
        <v>83</v>
      </c>
    </row>
    <row r="11" spans="1:12" ht="24" customHeight="1">
      <c r="A11" s="167" t="s">
        <v>17</v>
      </c>
      <c r="B11" s="168"/>
      <c r="C11" s="111"/>
      <c r="D11" s="111"/>
      <c r="E11" s="111"/>
      <c r="F11" s="111"/>
      <c r="G11" s="111"/>
      <c r="H11" s="111"/>
      <c r="I11" s="111"/>
      <c r="J11" s="111"/>
      <c r="K11" s="112"/>
      <c r="L11" s="3" t="s">
        <v>84</v>
      </c>
    </row>
    <row r="12" spans="1:11" ht="19.5" customHeight="1">
      <c r="A12" s="242" t="s">
        <v>30</v>
      </c>
      <c r="B12" s="243"/>
      <c r="C12" s="6" t="s">
        <v>22</v>
      </c>
      <c r="D12" s="119" t="s">
        <v>55</v>
      </c>
      <c r="E12" s="120"/>
      <c r="F12" s="191" t="s">
        <v>18</v>
      </c>
      <c r="G12" s="192"/>
      <c r="H12" s="121"/>
      <c r="I12" s="122"/>
      <c r="J12" s="123"/>
      <c r="K12" s="124"/>
    </row>
    <row r="13" spans="1:11" ht="26.25" customHeight="1">
      <c r="A13" s="216"/>
      <c r="B13" s="217"/>
      <c r="C13" s="246"/>
      <c r="D13" s="246"/>
      <c r="E13" s="246"/>
      <c r="F13" s="246"/>
      <c r="G13" s="246"/>
      <c r="H13" s="246"/>
      <c r="I13" s="246"/>
      <c r="J13" s="246"/>
      <c r="K13" s="247"/>
    </row>
    <row r="14" spans="1:12" ht="22.5" customHeight="1">
      <c r="A14" s="216"/>
      <c r="B14" s="217"/>
      <c r="C14" s="10" t="s">
        <v>3</v>
      </c>
      <c r="D14" s="116" t="s">
        <v>56</v>
      </c>
      <c r="E14" s="117"/>
      <c r="F14" s="118"/>
      <c r="G14" s="9" t="s">
        <v>31</v>
      </c>
      <c r="H14" s="117" t="s">
        <v>57</v>
      </c>
      <c r="I14" s="117"/>
      <c r="J14" s="117"/>
      <c r="K14" s="248"/>
      <c r="L14" s="1" t="s">
        <v>54</v>
      </c>
    </row>
    <row r="15" spans="1:11" ht="25.5" customHeight="1" thickBot="1">
      <c r="A15" s="218"/>
      <c r="B15" s="219"/>
      <c r="C15" s="11" t="s">
        <v>19</v>
      </c>
      <c r="D15" s="209"/>
      <c r="E15" s="210"/>
      <c r="F15" s="210"/>
      <c r="G15" s="210"/>
      <c r="H15" s="210"/>
      <c r="I15" s="210"/>
      <c r="J15" s="210"/>
      <c r="K15" s="211"/>
    </row>
    <row r="16" spans="1:13" ht="25.5" customHeight="1" thickTop="1">
      <c r="A16" s="214" t="s">
        <v>38</v>
      </c>
      <c r="B16" s="215"/>
      <c r="C16" s="220" t="s">
        <v>7</v>
      </c>
      <c r="D16" s="221"/>
      <c r="E16" s="221"/>
      <c r="F16" s="221"/>
      <c r="G16" s="221"/>
      <c r="H16" s="221"/>
      <c r="I16" s="221"/>
      <c r="J16" s="221"/>
      <c r="K16" s="222"/>
      <c r="M16" s="23"/>
    </row>
    <row r="17" spans="1:13" ht="25.5" customHeight="1">
      <c r="A17" s="216"/>
      <c r="B17" s="217"/>
      <c r="C17" s="97"/>
      <c r="D17" s="234" t="s">
        <v>77</v>
      </c>
      <c r="E17" s="235"/>
      <c r="F17" s="235"/>
      <c r="G17" s="235"/>
      <c r="H17" s="158" t="s">
        <v>76</v>
      </c>
      <c r="I17" s="158"/>
      <c r="J17" s="158"/>
      <c r="K17" s="159"/>
      <c r="L17" s="184" t="str">
        <f>IF(C17+C18&gt;=2,"複数が選択されています。どれか１つにして下さい","  ")</f>
        <v>  </v>
      </c>
      <c r="M17" s="23"/>
    </row>
    <row r="18" spans="1:13" ht="25.5" customHeight="1" thickBot="1">
      <c r="A18" s="218"/>
      <c r="B18" s="219"/>
      <c r="C18" s="98"/>
      <c r="D18" s="156" t="s">
        <v>69</v>
      </c>
      <c r="E18" s="157"/>
      <c r="F18" s="157"/>
      <c r="G18" s="157"/>
      <c r="H18" s="157"/>
      <c r="I18" s="157"/>
      <c r="J18" s="157"/>
      <c r="K18" s="160"/>
      <c r="L18" s="184"/>
      <c r="M18" s="23"/>
    </row>
    <row r="19" spans="1:13" ht="25.5" customHeight="1" thickBot="1" thickTop="1">
      <c r="A19" s="240" t="s">
        <v>58</v>
      </c>
      <c r="B19" s="241"/>
      <c r="C19" s="99"/>
      <c r="D19" s="149" t="s">
        <v>70</v>
      </c>
      <c r="E19" s="149"/>
      <c r="F19" s="149"/>
      <c r="G19" s="149"/>
      <c r="H19" s="149"/>
      <c r="I19" s="149"/>
      <c r="J19" s="149"/>
      <c r="K19" s="150"/>
      <c r="L19" s="3" t="s">
        <v>80</v>
      </c>
      <c r="M19" s="24"/>
    </row>
    <row r="20" spans="1:13" ht="21.75" customHeight="1" thickTop="1">
      <c r="A20" s="202" t="s">
        <v>2</v>
      </c>
      <c r="B20" s="244">
        <f>'参加費詳細(確認用） '!C21</f>
        <v>24200</v>
      </c>
      <c r="C20" s="245"/>
      <c r="D20" s="249" t="str">
        <f>L10</f>
        <v>早割：　7/17申込みまで</v>
      </c>
      <c r="E20" s="250"/>
      <c r="F20" s="250"/>
      <c r="G20" s="251"/>
      <c r="H20" s="198" t="s">
        <v>32</v>
      </c>
      <c r="I20" s="125">
        <v>1</v>
      </c>
      <c r="J20" s="126"/>
      <c r="K20" s="212" t="s">
        <v>60</v>
      </c>
      <c r="M20" s="23"/>
    </row>
    <row r="21" spans="1:13" ht="21.75" customHeight="1" thickBot="1">
      <c r="A21" s="203"/>
      <c r="B21" s="226">
        <f>'参加費詳細(確認用） '!C22</f>
        <v>26200</v>
      </c>
      <c r="C21" s="227"/>
      <c r="D21" s="223" t="str">
        <f>L11</f>
        <v>参加申込締切：　8/20まで</v>
      </c>
      <c r="E21" s="224"/>
      <c r="F21" s="224"/>
      <c r="G21" s="225"/>
      <c r="H21" s="199"/>
      <c r="I21" s="127"/>
      <c r="J21" s="128"/>
      <c r="K21" s="213"/>
      <c r="L21" s="184" t="str">
        <f>IF(C22+C24+C23&gt;=2,"複数が選択されています。どれか１つにして下さい","  ")</f>
        <v>  </v>
      </c>
      <c r="M21" s="23"/>
    </row>
    <row r="22" spans="1:13" ht="18" customHeight="1">
      <c r="A22" s="238" t="s">
        <v>20</v>
      </c>
      <c r="B22" s="239"/>
      <c r="C22" s="100"/>
      <c r="D22" s="143" t="s">
        <v>71</v>
      </c>
      <c r="E22" s="144"/>
      <c r="F22" s="145"/>
      <c r="G22" s="140" t="s">
        <v>44</v>
      </c>
      <c r="H22" s="172" t="s">
        <v>34</v>
      </c>
      <c r="I22" s="228">
        <v>1</v>
      </c>
      <c r="J22" s="229"/>
      <c r="K22" s="175" t="s">
        <v>74</v>
      </c>
      <c r="L22" s="184"/>
      <c r="M22" s="23"/>
    </row>
    <row r="23" spans="1:13" ht="17.25" customHeight="1">
      <c r="A23" s="216"/>
      <c r="B23" s="217"/>
      <c r="C23" s="101">
        <v>1</v>
      </c>
      <c r="D23" s="146" t="s">
        <v>72</v>
      </c>
      <c r="E23" s="147"/>
      <c r="F23" s="148"/>
      <c r="G23" s="141"/>
      <c r="H23" s="173"/>
      <c r="I23" s="230"/>
      <c r="J23" s="231"/>
      <c r="K23" s="176"/>
      <c r="L23" s="161" t="str">
        <f>IF(I22+C22+C23=1,"入会の方法：継続or新入会／払込方法をチェックして下さい"," ")</f>
        <v> </v>
      </c>
      <c r="M23" s="23"/>
    </row>
    <row r="24" spans="1:13" ht="16.5" customHeight="1" thickBot="1">
      <c r="A24" s="218"/>
      <c r="B24" s="219"/>
      <c r="C24" s="98"/>
      <c r="D24" s="162" t="s">
        <v>73</v>
      </c>
      <c r="E24" s="163"/>
      <c r="F24" s="164"/>
      <c r="G24" s="142"/>
      <c r="H24" s="174"/>
      <c r="I24" s="232"/>
      <c r="J24" s="233"/>
      <c r="K24" s="177"/>
      <c r="L24" s="161"/>
      <c r="M24" s="23"/>
    </row>
    <row r="25" spans="1:13" ht="19.5" customHeight="1" thickTop="1">
      <c r="A25" s="206" t="s">
        <v>43</v>
      </c>
      <c r="B25" s="207"/>
      <c r="C25" s="207"/>
      <c r="D25" s="207"/>
      <c r="E25" s="207"/>
      <c r="F25" s="207"/>
      <c r="G25" s="207"/>
      <c r="H25" s="207"/>
      <c r="I25" s="207"/>
      <c r="J25" s="207"/>
      <c r="K25" s="208"/>
      <c r="L25" s="105"/>
      <c r="M25" s="23"/>
    </row>
    <row r="26" spans="1:12" ht="19.5" customHeight="1">
      <c r="A26" s="129" t="s">
        <v>27</v>
      </c>
      <c r="B26" s="130"/>
      <c r="C26" s="102"/>
      <c r="D26" s="114" t="s">
        <v>67</v>
      </c>
      <c r="E26" s="114"/>
      <c r="F26" s="114"/>
      <c r="G26" s="114"/>
      <c r="H26" s="114"/>
      <c r="I26" s="114"/>
      <c r="J26" s="114"/>
      <c r="K26" s="115"/>
      <c r="L26" s="106"/>
    </row>
    <row r="27" spans="1:12" ht="23.25" customHeight="1">
      <c r="A27" s="129" t="s">
        <v>28</v>
      </c>
      <c r="B27" s="130"/>
      <c r="C27" s="102"/>
      <c r="D27" s="113" t="s">
        <v>61</v>
      </c>
      <c r="E27" s="114"/>
      <c r="F27" s="114"/>
      <c r="G27" s="114"/>
      <c r="H27" s="114"/>
      <c r="I27" s="114"/>
      <c r="J27" s="114"/>
      <c r="K27" s="115"/>
      <c r="L27" s="106"/>
    </row>
    <row r="28" spans="1:12" ht="22.5" customHeight="1">
      <c r="A28" s="204" t="s">
        <v>75</v>
      </c>
      <c r="B28" s="205"/>
      <c r="C28" s="102"/>
      <c r="D28" s="114" t="s">
        <v>62</v>
      </c>
      <c r="E28" s="114"/>
      <c r="F28" s="114"/>
      <c r="G28" s="114"/>
      <c r="H28" s="114"/>
      <c r="I28" s="114"/>
      <c r="J28" s="114"/>
      <c r="K28" s="115"/>
      <c r="L28" s="106"/>
    </row>
    <row r="29" spans="1:12" ht="19.5" customHeight="1">
      <c r="A29" s="129" t="s">
        <v>23</v>
      </c>
      <c r="B29" s="130"/>
      <c r="C29" s="102"/>
      <c r="D29" s="114" t="s">
        <v>63</v>
      </c>
      <c r="E29" s="114"/>
      <c r="F29" s="114"/>
      <c r="G29" s="114"/>
      <c r="H29" s="114"/>
      <c r="I29" s="114"/>
      <c r="J29" s="114"/>
      <c r="K29" s="115"/>
      <c r="L29" s="106"/>
    </row>
    <row r="30" spans="1:12" ht="19.5" customHeight="1">
      <c r="A30" s="129" t="s">
        <v>24</v>
      </c>
      <c r="B30" s="130"/>
      <c r="C30" s="102"/>
      <c r="D30" s="114" t="s">
        <v>64</v>
      </c>
      <c r="E30" s="114"/>
      <c r="F30" s="114"/>
      <c r="G30" s="114"/>
      <c r="H30" s="114"/>
      <c r="I30" s="114"/>
      <c r="J30" s="114"/>
      <c r="K30" s="115"/>
      <c r="L30" s="106"/>
    </row>
    <row r="31" spans="1:12" ht="19.5" customHeight="1">
      <c r="A31" s="129" t="s">
        <v>25</v>
      </c>
      <c r="B31" s="130"/>
      <c r="C31" s="102"/>
      <c r="D31" s="114" t="s">
        <v>68</v>
      </c>
      <c r="E31" s="114"/>
      <c r="F31" s="114"/>
      <c r="G31" s="114"/>
      <c r="H31" s="114"/>
      <c r="I31" s="114"/>
      <c r="J31" s="114"/>
      <c r="K31" s="115"/>
      <c r="L31" s="106"/>
    </row>
    <row r="32" spans="1:12" ht="19.5" customHeight="1">
      <c r="A32" s="129" t="s">
        <v>26</v>
      </c>
      <c r="B32" s="130"/>
      <c r="C32" s="102"/>
      <c r="D32" s="114" t="s">
        <v>65</v>
      </c>
      <c r="E32" s="114"/>
      <c r="F32" s="114"/>
      <c r="G32" s="114"/>
      <c r="H32" s="114"/>
      <c r="I32" s="114"/>
      <c r="J32" s="114"/>
      <c r="K32" s="115"/>
      <c r="L32" s="106"/>
    </row>
    <row r="33" spans="1:12" ht="21.75" customHeight="1" thickBot="1">
      <c r="A33" s="200" t="s">
        <v>29</v>
      </c>
      <c r="B33" s="201"/>
      <c r="C33" s="103"/>
      <c r="D33" s="137" t="s">
        <v>66</v>
      </c>
      <c r="E33" s="137"/>
      <c r="F33" s="137"/>
      <c r="G33" s="137"/>
      <c r="H33" s="137"/>
      <c r="I33" s="137"/>
      <c r="J33" s="137"/>
      <c r="K33" s="138"/>
      <c r="L33" s="106"/>
    </row>
    <row r="34" spans="1:11" ht="77.25" customHeight="1" thickBot="1">
      <c r="A34" s="131" t="s">
        <v>36</v>
      </c>
      <c r="B34" s="132"/>
      <c r="C34" s="133"/>
      <c r="D34" s="134"/>
      <c r="E34" s="135"/>
      <c r="F34" s="135"/>
      <c r="G34" s="135"/>
      <c r="H34" s="135"/>
      <c r="I34" s="135"/>
      <c r="J34" s="135"/>
      <c r="K34" s="136"/>
    </row>
    <row r="35" spans="1:11" ht="14.25">
      <c r="A35" s="12"/>
      <c r="B35" s="12"/>
      <c r="C35" s="13"/>
      <c r="D35" s="13"/>
      <c r="E35" s="13"/>
      <c r="F35" s="13"/>
      <c r="G35" s="14"/>
      <c r="H35" s="15"/>
      <c r="I35" s="15"/>
      <c r="J35" s="15"/>
      <c r="K35" s="15"/>
    </row>
    <row r="36" spans="1:11" ht="45" customHeight="1">
      <c r="A36" s="12"/>
      <c r="B36" s="139" t="s">
        <v>15</v>
      </c>
      <c r="C36" s="139"/>
      <c r="D36" s="139"/>
      <c r="E36" s="139"/>
      <c r="F36" s="139"/>
      <c r="G36" s="139"/>
      <c r="H36" s="139"/>
      <c r="I36" s="139"/>
      <c r="J36" s="139"/>
      <c r="K36" s="139"/>
    </row>
    <row r="37" spans="1:11" ht="14.25">
      <c r="A37" s="12"/>
      <c r="B37" s="12"/>
      <c r="C37" s="13"/>
      <c r="D37" s="13"/>
      <c r="E37" s="13"/>
      <c r="F37" s="13"/>
      <c r="G37" s="14"/>
      <c r="H37" s="15"/>
      <c r="I37" s="15"/>
      <c r="J37" s="15"/>
      <c r="K37" s="15"/>
    </row>
    <row r="38" spans="1:7" ht="22.5" customHeight="1">
      <c r="A38" s="3"/>
      <c r="B38" s="110" t="s">
        <v>4</v>
      </c>
      <c r="C38" s="110"/>
      <c r="D38" s="110"/>
      <c r="E38" s="110"/>
      <c r="F38" s="110"/>
      <c r="G38" s="1"/>
    </row>
    <row r="39" spans="1:7" ht="21" customHeight="1">
      <c r="A39" s="3"/>
      <c r="B39" s="110" t="s">
        <v>11</v>
      </c>
      <c r="C39" s="110"/>
      <c r="D39" s="110"/>
      <c r="E39" s="110"/>
      <c r="F39" s="110"/>
      <c r="G39" s="1"/>
    </row>
    <row r="40" spans="1:7" ht="20.25" customHeight="1">
      <c r="A40" s="3"/>
      <c r="B40" s="110" t="s">
        <v>5</v>
      </c>
      <c r="C40" s="110"/>
      <c r="D40" s="110"/>
      <c r="E40" s="110"/>
      <c r="F40" s="110"/>
      <c r="G40" s="110"/>
    </row>
    <row r="41" spans="1:7" ht="19.5" customHeight="1">
      <c r="A41" s="3"/>
      <c r="B41" s="17"/>
      <c r="C41" s="18"/>
      <c r="D41" s="18"/>
      <c r="E41" s="18"/>
      <c r="F41" s="1"/>
      <c r="G41" s="1"/>
    </row>
    <row r="42" spans="1:2" ht="13.5">
      <c r="A42" s="19"/>
      <c r="B42" s="20" t="s">
        <v>40</v>
      </c>
    </row>
    <row r="43" ht="13.5">
      <c r="B43" s="20" t="s">
        <v>39</v>
      </c>
    </row>
  </sheetData>
  <sheetProtection sheet="1" selectLockedCells="1"/>
  <mergeCells count="78">
    <mergeCell ref="H1:K1"/>
    <mergeCell ref="A1:G2"/>
    <mergeCell ref="A22:B24"/>
    <mergeCell ref="A19:B19"/>
    <mergeCell ref="A12:B15"/>
    <mergeCell ref="B20:C20"/>
    <mergeCell ref="C13:K13"/>
    <mergeCell ref="H14:K14"/>
    <mergeCell ref="D20:G20"/>
    <mergeCell ref="C7:E7"/>
    <mergeCell ref="D26:K26"/>
    <mergeCell ref="D15:K15"/>
    <mergeCell ref="K20:K21"/>
    <mergeCell ref="A16:B18"/>
    <mergeCell ref="C16:K16"/>
    <mergeCell ref="D21:G21"/>
    <mergeCell ref="B21:C21"/>
    <mergeCell ref="A26:B26"/>
    <mergeCell ref="I22:J24"/>
    <mergeCell ref="D17:G17"/>
    <mergeCell ref="B40:G40"/>
    <mergeCell ref="A29:B29"/>
    <mergeCell ref="H20:H21"/>
    <mergeCell ref="A31:B31"/>
    <mergeCell ref="A33:B33"/>
    <mergeCell ref="A20:A21"/>
    <mergeCell ref="A30:B30"/>
    <mergeCell ref="A28:B28"/>
    <mergeCell ref="A27:B27"/>
    <mergeCell ref="A25:K25"/>
    <mergeCell ref="L21:L22"/>
    <mergeCell ref="L17:L18"/>
    <mergeCell ref="J4:K4"/>
    <mergeCell ref="A4:H4"/>
    <mergeCell ref="F7:G7"/>
    <mergeCell ref="A5:K5"/>
    <mergeCell ref="F12:G12"/>
    <mergeCell ref="A11:B11"/>
    <mergeCell ref="I8:K8"/>
    <mergeCell ref="J9:K9"/>
    <mergeCell ref="L23:L24"/>
    <mergeCell ref="D24:F24"/>
    <mergeCell ref="A3:K3"/>
    <mergeCell ref="A9:B9"/>
    <mergeCell ref="H7:K7"/>
    <mergeCell ref="H22:H24"/>
    <mergeCell ref="K22:K24"/>
    <mergeCell ref="A10:B10"/>
    <mergeCell ref="A8:B8"/>
    <mergeCell ref="C10:K10"/>
    <mergeCell ref="G22:G24"/>
    <mergeCell ref="D22:F22"/>
    <mergeCell ref="D23:F23"/>
    <mergeCell ref="D19:K19"/>
    <mergeCell ref="C8:G8"/>
    <mergeCell ref="C9:G9"/>
    <mergeCell ref="D18:G18"/>
    <mergeCell ref="H17:K17"/>
    <mergeCell ref="H18:K18"/>
    <mergeCell ref="D30:K30"/>
    <mergeCell ref="B38:F38"/>
    <mergeCell ref="A32:B32"/>
    <mergeCell ref="A34:C34"/>
    <mergeCell ref="D34:K34"/>
    <mergeCell ref="D31:K31"/>
    <mergeCell ref="D32:K32"/>
    <mergeCell ref="D33:K33"/>
    <mergeCell ref="B36:K36"/>
    <mergeCell ref="A7:B7"/>
    <mergeCell ref="B39:F39"/>
    <mergeCell ref="C11:K11"/>
    <mergeCell ref="D27:K27"/>
    <mergeCell ref="D28:K28"/>
    <mergeCell ref="D14:F14"/>
    <mergeCell ref="D12:E12"/>
    <mergeCell ref="H12:K12"/>
    <mergeCell ref="I20:J21"/>
    <mergeCell ref="D29:K29"/>
  </mergeCells>
  <dataValidations count="15">
    <dataValidation type="whole" allowBlank="1" showInputMessage="1" showErrorMessage="1" imeMode="halfAlpha" sqref="C22:C23">
      <formula1>0</formula1>
      <formula2>1</formula2>
    </dataValidation>
    <dataValidation type="whole" allowBlank="1" showInputMessage="1" showErrorMessage="1" imeMode="halfAlpha" sqref="I22:J24">
      <formula1>1</formula1>
      <formula2>3</formula2>
    </dataValidation>
    <dataValidation type="whole" allowBlank="1" showInputMessage="1" showErrorMessage="1" imeMode="halfAlpha" sqref="C33">
      <formula1>1</formula1>
      <formula2>5</formula2>
    </dataValidation>
    <dataValidation type="whole" allowBlank="1" showInputMessage="1" showErrorMessage="1" imeMode="halfAlpha" sqref="C27 C31">
      <formula1>1</formula1>
      <formula2>4</formula2>
    </dataValidation>
    <dataValidation type="whole" allowBlank="1" showInputMessage="1" showErrorMessage="1" sqref="C17:C19">
      <formula1>0</formula1>
      <formula2>1</formula2>
    </dataValidation>
    <dataValidation type="whole" allowBlank="1" showInputMessage="1" showErrorMessage="1" sqref="I20:J21 I9">
      <formula1>1</formula1>
      <formula2>2</formula2>
    </dataValidation>
    <dataValidation type="whole" allowBlank="1" showInputMessage="1" showErrorMessage="1" sqref="I8:K8">
      <formula1>15</formula1>
      <formula2>99</formula2>
    </dataValidation>
    <dataValidation type="textLength" allowBlank="1" showInputMessage="1" showErrorMessage="1" imeMode="halfAlpha" sqref="D12:E12">
      <formula1>0</formula1>
      <formula2>9</formula2>
    </dataValidation>
    <dataValidation type="textLength" allowBlank="1" showInputMessage="1" showErrorMessage="1" imeMode="halfAlpha" sqref="H14:K14">
      <formula1>10</formula1>
      <formula2>13</formula2>
    </dataValidation>
    <dataValidation type="whole" allowBlank="1" showInputMessage="1" showErrorMessage="1" imeMode="halfAlpha" sqref="C24">
      <formula1>1</formula1>
      <formula2>1</formula2>
    </dataValidation>
    <dataValidation type="whole" allowBlank="1" showInputMessage="1" showErrorMessage="1" imeMode="halfAlpha" sqref="C26 C28:C29 C32">
      <formula1>1</formula1>
      <formula2>5</formula2>
    </dataValidation>
    <dataValidation type="whole" allowBlank="1" showInputMessage="1" showErrorMessage="1" imeMode="halfAlpha" sqref="C30">
      <formula1>1</formula1>
      <formula2>6</formula2>
    </dataValidation>
    <dataValidation allowBlank="1" showInputMessage="1" showErrorMessage="1" imeMode="fullKatakana" sqref="C8:G8"/>
    <dataValidation type="textLength" allowBlank="1" showInputMessage="1" showErrorMessage="1" imeMode="halfAlpha" sqref="D14:F14">
      <formula1>10</formula1>
      <formula2>13</formula2>
    </dataValidation>
    <dataValidation allowBlank="1" showInputMessage="1" showErrorMessage="1" imeMode="halfAlpha" sqref="D15:K15"/>
  </dataValidations>
  <printOptions horizontalCentered="1" verticalCentered="1"/>
  <pageMargins left="0.15748031496062992" right="0.15748031496062992" top="0.15748031496062992" bottom="0.1968503937007874" header="0.6692913385826772" footer="0.15748031496062992"/>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zoomScale="70" zoomScaleNormal="70" zoomScalePageLayoutView="0" workbookViewId="0" topLeftCell="A1">
      <selection activeCell="A1" sqref="A1:C1"/>
    </sheetView>
  </sheetViews>
  <sheetFormatPr defaultColWidth="8.875" defaultRowHeight="13.5"/>
  <cols>
    <col min="1" max="1" width="35.00390625" style="16" customWidth="1"/>
    <col min="2" max="2" width="31.125" style="16" customWidth="1"/>
    <col min="3" max="3" width="24.125" style="16" customWidth="1"/>
    <col min="4" max="4" width="4.25390625" style="13" bestFit="1" customWidth="1"/>
    <col min="5" max="5" width="43.50390625" style="27" bestFit="1" customWidth="1"/>
    <col min="6" max="6" width="3.125" style="16" customWidth="1"/>
    <col min="7" max="7" width="15.875" style="16" customWidth="1"/>
    <col min="8" max="8" width="5.375" style="16" customWidth="1"/>
    <col min="9" max="9" width="2.625" style="16" customWidth="1"/>
    <col min="10" max="10" width="18.00390625" style="16" customWidth="1"/>
    <col min="11" max="11" width="4.125" style="16" customWidth="1"/>
    <col min="12" max="12" width="20.625" style="16" customWidth="1"/>
    <col min="13" max="16384" width="8.875" style="16" customWidth="1"/>
  </cols>
  <sheetData>
    <row r="1" spans="1:4" ht="42.75" customHeight="1" thickBot="1">
      <c r="A1" s="253" t="s">
        <v>82</v>
      </c>
      <c r="B1" s="253"/>
      <c r="C1" s="253"/>
      <c r="D1" s="26"/>
    </row>
    <row r="2" spans="1:5" ht="36.75" customHeight="1" thickBot="1" thickTop="1">
      <c r="A2" s="28"/>
      <c r="B2" s="29" t="s">
        <v>12</v>
      </c>
      <c r="C2" s="30">
        <f>'参加申込書'!C9</f>
        <v>0</v>
      </c>
      <c r="D2" s="26"/>
      <c r="E2" s="31"/>
    </row>
    <row r="3" spans="1:5" ht="16.5" customHeight="1" thickBot="1" thickTop="1">
      <c r="A3" s="32"/>
      <c r="B3" s="32"/>
      <c r="C3" s="32"/>
      <c r="D3" s="26"/>
      <c r="E3" s="31"/>
    </row>
    <row r="4" spans="1:9" s="39" customFormat="1" ht="30" customHeight="1" thickBot="1">
      <c r="A4" s="33"/>
      <c r="B4" s="34" t="s">
        <v>51</v>
      </c>
      <c r="C4" s="35" t="s">
        <v>52</v>
      </c>
      <c r="D4" s="26"/>
      <c r="E4" s="26"/>
      <c r="F4" s="36"/>
      <c r="G4" s="37"/>
      <c r="H4" s="36"/>
      <c r="I4" s="38"/>
    </row>
    <row r="5" spans="1:9" s="1" customFormat="1" ht="25.5" customHeight="1">
      <c r="A5" s="40" t="s">
        <v>37</v>
      </c>
      <c r="B5" s="41"/>
      <c r="C5" s="42"/>
      <c r="D5" s="43"/>
      <c r="E5" s="43"/>
      <c r="F5" s="44"/>
      <c r="G5" s="44"/>
      <c r="H5" s="44"/>
      <c r="I5" s="45"/>
    </row>
    <row r="6" spans="1:9" s="1" customFormat="1" ht="42" customHeight="1">
      <c r="A6" s="46" t="s">
        <v>8</v>
      </c>
      <c r="B6" s="47">
        <v>14100</v>
      </c>
      <c r="C6" s="48">
        <f>1-('参加申込書'!C17+'参加申込書'!C18)</f>
        <v>1</v>
      </c>
      <c r="D6" s="49"/>
      <c r="F6" s="44"/>
      <c r="G6" s="44"/>
      <c r="H6" s="44"/>
      <c r="I6" s="45"/>
    </row>
    <row r="7" spans="1:9" s="1" customFormat="1" ht="42" customHeight="1">
      <c r="A7" s="50" t="s">
        <v>10</v>
      </c>
      <c r="B7" s="51">
        <v>3000</v>
      </c>
      <c r="C7" s="52">
        <f>'参加申込書'!C17</f>
        <v>0</v>
      </c>
      <c r="D7" s="43"/>
      <c r="E7" s="43"/>
      <c r="F7" s="44"/>
      <c r="G7" s="44"/>
      <c r="H7" s="44"/>
      <c r="I7" s="45"/>
    </row>
    <row r="8" spans="1:9" s="1" customFormat="1" ht="42" customHeight="1" thickBot="1">
      <c r="A8" s="53" t="s">
        <v>9</v>
      </c>
      <c r="B8" s="54">
        <v>3600</v>
      </c>
      <c r="C8" s="55">
        <f>'参加申込書'!C18</f>
        <v>0</v>
      </c>
      <c r="D8" s="43"/>
      <c r="E8" s="43"/>
      <c r="F8" s="44"/>
      <c r="G8" s="44"/>
      <c r="H8" s="44"/>
      <c r="I8" s="45"/>
    </row>
    <row r="9" spans="1:12" s="1" customFormat="1" ht="5.25" customHeight="1" thickBot="1">
      <c r="A9" s="56"/>
      <c r="B9" s="57"/>
      <c r="C9" s="57"/>
      <c r="D9" s="58"/>
      <c r="E9" s="58"/>
      <c r="F9" s="57"/>
      <c r="G9" s="57"/>
      <c r="H9" s="44"/>
      <c r="I9" s="44"/>
      <c r="J9" s="44"/>
      <c r="K9" s="44"/>
      <c r="L9" s="59"/>
    </row>
    <row r="10" spans="1:12" s="1" customFormat="1" ht="48.75" customHeight="1" thickBot="1">
      <c r="A10" s="60" t="s">
        <v>48</v>
      </c>
      <c r="B10" s="61">
        <v>3000</v>
      </c>
      <c r="C10" s="62">
        <f>'参加申込書'!C19</f>
        <v>0</v>
      </c>
      <c r="D10" s="63"/>
      <c r="E10" s="58"/>
      <c r="F10" s="64"/>
      <c r="G10" s="65"/>
      <c r="H10" s="44"/>
      <c r="I10" s="64"/>
      <c r="J10" s="44"/>
      <c r="K10" s="44"/>
      <c r="L10" s="66"/>
    </row>
    <row r="11" spans="1:12" s="1" customFormat="1" ht="7.5" customHeight="1" thickBot="1">
      <c r="A11" s="56"/>
      <c r="B11" s="57"/>
      <c r="C11" s="57"/>
      <c r="D11" s="58"/>
      <c r="E11" s="58"/>
      <c r="F11" s="57"/>
      <c r="G11" s="57"/>
      <c r="H11" s="44"/>
      <c r="I11" s="44"/>
      <c r="J11" s="44"/>
      <c r="K11" s="44"/>
      <c r="L11" s="59"/>
    </row>
    <row r="12" spans="1:12" s="1" customFormat="1" ht="31.5" customHeight="1">
      <c r="A12" s="67" t="s">
        <v>50</v>
      </c>
      <c r="B12" s="68">
        <v>8800</v>
      </c>
      <c r="C12" s="69" t="str">
        <f>IF(('参加申込書'!C22+'参加申込書'!C23)*(1-'参加申込書'!C17)*(1-'参加申込書'!C18)*'参加申込書'!I22=1,"1","0")</f>
        <v>1</v>
      </c>
      <c r="D12" s="58"/>
      <c r="E12" s="107" t="s">
        <v>81</v>
      </c>
      <c r="F12" s="57"/>
      <c r="G12" s="70"/>
      <c r="H12" s="70"/>
      <c r="I12" s="57"/>
      <c r="J12" s="254"/>
      <c r="K12" s="254"/>
      <c r="L12" s="71"/>
    </row>
    <row r="13" spans="1:12" s="1" customFormat="1" ht="31.5" customHeight="1" thickBot="1">
      <c r="A13" s="72"/>
      <c r="B13" s="73"/>
      <c r="C13" s="74" t="str">
        <f>C12</f>
        <v>1</v>
      </c>
      <c r="D13" s="58"/>
      <c r="E13" s="107" t="s">
        <v>1</v>
      </c>
      <c r="F13" s="57"/>
      <c r="G13" s="70"/>
      <c r="H13" s="70"/>
      <c r="I13" s="57"/>
      <c r="J13" s="64"/>
      <c r="K13" s="64"/>
      <c r="L13" s="71"/>
    </row>
    <row r="14" spans="1:12" s="1" customFormat="1" ht="31.5" customHeight="1">
      <c r="A14" s="67" t="s">
        <v>49</v>
      </c>
      <c r="B14" s="68">
        <v>3300</v>
      </c>
      <c r="C14" s="75" t="str">
        <f>IF(('参加申込書'!C22+'参加申込書'!C23)*('参加申込書'!C17+'参加申込書'!C18)*'参加申込書'!I22,"1","0")</f>
        <v>0</v>
      </c>
      <c r="D14" s="58"/>
      <c r="E14" s="76"/>
      <c r="F14" s="57"/>
      <c r="G14" s="70"/>
      <c r="H14" s="70"/>
      <c r="I14" s="57"/>
      <c r="J14" s="64"/>
      <c r="K14" s="64"/>
      <c r="L14" s="71"/>
    </row>
    <row r="15" spans="1:12" s="1" customFormat="1" ht="31.5" customHeight="1" thickBot="1">
      <c r="A15" s="72"/>
      <c r="B15" s="73"/>
      <c r="C15" s="74" t="str">
        <f>C14</f>
        <v>0</v>
      </c>
      <c r="D15" s="58"/>
      <c r="E15" s="107" t="s">
        <v>1</v>
      </c>
      <c r="F15" s="57"/>
      <c r="G15" s="70"/>
      <c r="H15" s="70"/>
      <c r="I15" s="57"/>
      <c r="J15" s="64"/>
      <c r="K15" s="64"/>
      <c r="L15" s="71"/>
    </row>
    <row r="16" spans="1:12" s="1" customFormat="1" ht="31.5" customHeight="1">
      <c r="A16" s="77" t="s">
        <v>35</v>
      </c>
      <c r="B16" s="78">
        <v>3300</v>
      </c>
      <c r="C16" s="79" t="str">
        <f>IF((1-'参加申込書'!C17)*(1-'参加申込書'!C18)*'参加申込書'!C23*'参加申込書'!I22=1,"1","0")</f>
        <v>1</v>
      </c>
      <c r="D16" s="58"/>
      <c r="E16" s="80"/>
      <c r="F16" s="57"/>
      <c r="G16" s="70"/>
      <c r="H16" s="70"/>
      <c r="I16" s="57"/>
      <c r="J16" s="64"/>
      <c r="K16" s="64"/>
      <c r="L16" s="71"/>
    </row>
    <row r="17" spans="1:12" s="1" customFormat="1" ht="31.5" customHeight="1" thickBot="1">
      <c r="A17" s="81"/>
      <c r="B17" s="73"/>
      <c r="C17" s="74" t="str">
        <f>C16</f>
        <v>1</v>
      </c>
      <c r="D17" s="58"/>
      <c r="E17" s="107" t="s">
        <v>1</v>
      </c>
      <c r="F17" s="57"/>
      <c r="G17" s="70"/>
      <c r="H17" s="70"/>
      <c r="I17" s="57"/>
      <c r="J17" s="64"/>
      <c r="K17" s="64"/>
      <c r="L17" s="71"/>
    </row>
    <row r="18" spans="1:12" s="1" customFormat="1" ht="4.5" customHeight="1">
      <c r="A18" s="82"/>
      <c r="B18" s="83"/>
      <c r="C18" s="83"/>
      <c r="D18" s="58"/>
      <c r="E18" s="58"/>
      <c r="F18" s="57"/>
      <c r="G18" s="84"/>
      <c r="H18" s="57"/>
      <c r="I18" s="57"/>
      <c r="J18" s="57"/>
      <c r="K18" s="57"/>
      <c r="L18" s="71"/>
    </row>
    <row r="19" spans="1:12" s="1" customFormat="1" ht="4.5" customHeight="1">
      <c r="A19" s="25"/>
      <c r="B19" s="57"/>
      <c r="C19" s="57"/>
      <c r="D19" s="58"/>
      <c r="E19" s="58"/>
      <c r="F19" s="57"/>
      <c r="G19" s="84"/>
      <c r="H19" s="57"/>
      <c r="I19" s="57"/>
      <c r="J19" s="57"/>
      <c r="K19" s="57"/>
      <c r="L19" s="71"/>
    </row>
    <row r="20" spans="1:12" s="1" customFormat="1" ht="7.5" customHeight="1" thickBot="1">
      <c r="A20" s="85"/>
      <c r="B20" s="57"/>
      <c r="C20" s="57"/>
      <c r="D20" s="58"/>
      <c r="E20" s="58"/>
      <c r="F20" s="57"/>
      <c r="G20" s="84"/>
      <c r="H20" s="57"/>
      <c r="I20" s="57"/>
      <c r="J20" s="57"/>
      <c r="K20" s="57"/>
      <c r="L20" s="71"/>
    </row>
    <row r="21" spans="1:12" s="1" customFormat="1" ht="42.75" customHeight="1" thickBot="1" thickTop="1">
      <c r="A21" s="255" t="s">
        <v>46</v>
      </c>
      <c r="B21" s="104" t="str">
        <f>'参加申込書'!D20</f>
        <v>早割：　7/17申込みまで</v>
      </c>
      <c r="C21" s="86">
        <f>C22-2000</f>
        <v>24200</v>
      </c>
      <c r="D21" s="87"/>
      <c r="E21" s="257" t="s">
        <v>53</v>
      </c>
      <c r="F21" s="88"/>
      <c r="G21" s="89"/>
      <c r="H21" s="88"/>
      <c r="I21" s="88"/>
      <c r="J21" s="89"/>
      <c r="K21" s="88"/>
      <c r="L21" s="45"/>
    </row>
    <row r="22" spans="1:12" s="1" customFormat="1" ht="36" customHeight="1" thickBot="1" thickTop="1">
      <c r="A22" s="256"/>
      <c r="B22" s="90" t="str">
        <f>'参加申込書'!D21</f>
        <v>参加申込締切：　8/20まで</v>
      </c>
      <c r="C22" s="91">
        <f>(B6*C6)+(B7*C7)+(B8*C8)+(B10*C10)+(B12*C12)+(B13*C13)+(B14*C14)+(B15*C15)+(B16*C16)+(B17*C17)</f>
        <v>26200</v>
      </c>
      <c r="D22" s="87"/>
      <c r="E22" s="257"/>
      <c r="F22" s="88"/>
      <c r="G22" s="89"/>
      <c r="H22" s="88"/>
      <c r="I22" s="88"/>
      <c r="J22" s="89"/>
      <c r="K22" s="88"/>
      <c r="L22" s="45"/>
    </row>
    <row r="23" spans="1:12" s="1" customFormat="1" ht="5.25" customHeight="1">
      <c r="A23" s="92"/>
      <c r="B23" s="88"/>
      <c r="C23" s="88"/>
      <c r="D23" s="93"/>
      <c r="E23" s="94"/>
      <c r="F23" s="88"/>
      <c r="G23" s="88"/>
      <c r="H23" s="88"/>
      <c r="I23" s="88"/>
      <c r="J23" s="88"/>
      <c r="K23" s="88"/>
      <c r="L23" s="45"/>
    </row>
    <row r="24" ht="14.25">
      <c r="A24" s="95" t="s">
        <v>14</v>
      </c>
    </row>
    <row r="25" ht="14.25">
      <c r="A25" s="16" t="s">
        <v>0</v>
      </c>
    </row>
  </sheetData>
  <sheetProtection sheet="1"/>
  <mergeCells count="4">
    <mergeCell ref="A1:C1"/>
    <mergeCell ref="J12:K12"/>
    <mergeCell ref="A21:A22"/>
    <mergeCell ref="E21:E22"/>
  </mergeCells>
  <printOptions horizontalCentered="1" verticalCentered="1"/>
  <pageMargins left="0.15748031496062992" right="0.15748031496062992" top="0.2362204724409449" bottom="0.1968503937007874" header="0.15748031496062992" footer="0.15748031496062992"/>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JTS</dc:creator>
  <cp:keywords/>
  <dc:description/>
  <cp:lastModifiedBy>○</cp:lastModifiedBy>
  <cp:lastPrinted>2020-03-07T06:33:50Z</cp:lastPrinted>
  <dcterms:created xsi:type="dcterms:W3CDTF">2007-06-25T00:51:37Z</dcterms:created>
  <dcterms:modified xsi:type="dcterms:W3CDTF">2020-03-07T17:34:11Z</dcterms:modified>
  <cp:category/>
  <cp:version/>
  <cp:contentType/>
  <cp:contentStatus/>
</cp:coreProperties>
</file>